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Becas General\3ra Licitación BL 2023\"/>
    </mc:Choice>
  </mc:AlternateContent>
  <xr:revisionPtr revIDLastSave="0" documentId="8_{10B0EBB2-FBC0-4DA2-8786-DA2AB2D3B02D}" xr6:coauthVersionLast="47" xr6:coauthVersionMax="47" xr10:uidLastSave="{00000000-0000-0000-0000-000000000000}"/>
  <bookViews>
    <workbookView xWindow="-120" yWindow="-120" windowWidth="20730" windowHeight="11040" tabRatio="761" activeTab="3" xr2:uid="{00000000-000D-0000-FFFF-FFFF00000000}"/>
  </bookViews>
  <sheets>
    <sheet name="1 Apertura de Cursos" sheetId="15" r:id="rId1"/>
    <sheet name="2 Admisibilidad" sheetId="16" r:id="rId2"/>
    <sheet name="OTIC RUT" sheetId="7" state="hidden" r:id="rId3"/>
    <sheet name="3 Planilla Preadjudicación OTIC" sheetId="3" r:id="rId4"/>
  </sheets>
  <definedNames>
    <definedName name="_xlnm._FilterDatabase" localSheetId="0" hidden="1">'1 Apertura de Cursos'!$B$3:$F$21</definedName>
    <definedName name="_xlnm._FilterDatabase" localSheetId="3" hidden="1">'3 Planilla Preadjudicación OTIC'!$A$1:$BX$40</definedName>
    <definedName name="cursos">#REF!</definedName>
    <definedName name="otec">#REF!</definedName>
    <definedName name="ru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6" l="1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4" i="16"/>
  <c r="J6" i="16"/>
  <c r="J3" i="16"/>
  <c r="J4" i="16" l="1"/>
  <c r="J5" i="16" s="1"/>
  <c r="J7" i="16" s="1"/>
</calcChain>
</file>

<file path=xl/sharedStrings.xml><?xml version="1.0" encoding="utf-8"?>
<sst xmlns="http://schemas.openxmlformats.org/spreadsheetml/2006/main" count="1144" uniqueCount="290">
  <si>
    <t>OTIC</t>
  </si>
  <si>
    <t>COMUNA</t>
  </si>
  <si>
    <t>CUPO</t>
  </si>
  <si>
    <t>HORAS DIARIAS</t>
  </si>
  <si>
    <t>RUTOTEC</t>
  </si>
  <si>
    <t>NUM DE LLAMADO</t>
  </si>
  <si>
    <t>VALOR HORA ALUMNO</t>
  </si>
  <si>
    <t>VALOR ALUMNO SUB DE HERRAMIENTAS</t>
  </si>
  <si>
    <t>VALOR ALUMNO SUB PARA CERT LICENCIAS</t>
  </si>
  <si>
    <t>TOTAL SUB PARA CERT LICENCIAS</t>
  </si>
  <si>
    <t>VALOR CAPACITACION</t>
  </si>
  <si>
    <t>TOTAL SUBS DE UTILES Y HERRAM</t>
  </si>
  <si>
    <t>TOTAL DEL CURSO</t>
  </si>
  <si>
    <t>ENTIDAD QUE OTORGA LA CERTIF</t>
  </si>
  <si>
    <t>MOTIVO DEL RECHAZO</t>
  </si>
  <si>
    <t>ASIGNACIÓN</t>
  </si>
  <si>
    <t>DESCRIPCIÓN POBLACION OBJETIVO</t>
  </si>
  <si>
    <t>AGROCAP</t>
  </si>
  <si>
    <t>NO</t>
  </si>
  <si>
    <t>INDEPENDIENTE</t>
  </si>
  <si>
    <t>SI</t>
  </si>
  <si>
    <t/>
  </si>
  <si>
    <t>DEPENDIENTE</t>
  </si>
  <si>
    <t>ALIANZA</t>
  </si>
  <si>
    <t>ASIMET</t>
  </si>
  <si>
    <t>BANCA</t>
  </si>
  <si>
    <t>BIOBIO</t>
  </si>
  <si>
    <t>CAPFRUTA</t>
  </si>
  <si>
    <t>CCHC</t>
  </si>
  <si>
    <t>CGC</t>
  </si>
  <si>
    <t>CHILE VINOS</t>
  </si>
  <si>
    <t>CNC</t>
  </si>
  <si>
    <t>CORCIN</t>
  </si>
  <si>
    <t>CORFICAP</t>
  </si>
  <si>
    <t>FRANCO CHILENO</t>
  </si>
  <si>
    <t>INDUPAN</t>
  </si>
  <si>
    <t>O'HIGGINS</t>
  </si>
  <si>
    <t>PROACONCAGUA</t>
  </si>
  <si>
    <t>PROFORMA</t>
  </si>
  <si>
    <t>PROMAULE</t>
  </si>
  <si>
    <t>SOFOFA</t>
  </si>
  <si>
    <t>VERIFICACIÓN DE REQUISITO SI/NO</t>
  </si>
  <si>
    <t>N°</t>
  </si>
  <si>
    <t>AÑO</t>
  </si>
  <si>
    <t>77.301.520-1</t>
  </si>
  <si>
    <t>74.701.100-1</t>
  </si>
  <si>
    <t>70.533.700-4</t>
  </si>
  <si>
    <t>73.048.900-5</t>
  </si>
  <si>
    <t>65.440.150-0</t>
  </si>
  <si>
    <t>65.062.590-0</t>
  </si>
  <si>
    <t>70.200.800-K</t>
  </si>
  <si>
    <t>65.229.660-2</t>
  </si>
  <si>
    <t>65.145.210-4</t>
  </si>
  <si>
    <t>70.537.300-0</t>
  </si>
  <si>
    <t>73.315.900-6</t>
  </si>
  <si>
    <t>73.048.400-3</t>
  </si>
  <si>
    <t>71.566.400-3</t>
  </si>
  <si>
    <t>65.038.137-8</t>
  </si>
  <si>
    <t>65.026.673-0</t>
  </si>
  <si>
    <t>75.387.000-8</t>
  </si>
  <si>
    <t>65.185.420-2</t>
  </si>
  <si>
    <t>74.252.300-4</t>
  </si>
  <si>
    <t>70.417.500-0</t>
  </si>
  <si>
    <t>Razón Social</t>
  </si>
  <si>
    <t>RUT</t>
  </si>
  <si>
    <t>Datos Organismo Técnico de Capacitación</t>
  </si>
  <si>
    <t>Datos de la propuesta</t>
  </si>
  <si>
    <t>N° de Cursos</t>
  </si>
  <si>
    <t>Montos</t>
  </si>
  <si>
    <t>Justificación OTEC declarada inadmisible</t>
  </si>
  <si>
    <t>N° propuestas presentadas Apertura</t>
  </si>
  <si>
    <t>N° propuestas declaradas inadmisibles</t>
  </si>
  <si>
    <t>N° de propuestas a evaluar</t>
  </si>
  <si>
    <t>Validación de propuestas a evaluar</t>
  </si>
  <si>
    <t>Cursos Totales</t>
  </si>
  <si>
    <t>N° de propuestas en revisión</t>
  </si>
  <si>
    <t>Diferencia</t>
  </si>
  <si>
    <t>5.3 EVALUACIÓN COMPORTAMIENTO ANTERIOR (PARA RECHAZO COLOCAR "R")</t>
  </si>
  <si>
    <t>CURSO PREADJUDICADO SI/NO</t>
  </si>
  <si>
    <t>77301520-1</t>
  </si>
  <si>
    <t>74701100-1</t>
  </si>
  <si>
    <t>70533700-4</t>
  </si>
  <si>
    <t>73048900-5</t>
  </si>
  <si>
    <t>65440150-0</t>
  </si>
  <si>
    <t>65062590-0</t>
  </si>
  <si>
    <t>70200800-K</t>
  </si>
  <si>
    <t>65229660-2</t>
  </si>
  <si>
    <t>65145210-4</t>
  </si>
  <si>
    <t>70537300-0</t>
  </si>
  <si>
    <t>73315900-6</t>
  </si>
  <si>
    <t>73048400-3</t>
  </si>
  <si>
    <t>65038137-8</t>
  </si>
  <si>
    <t>65026673-0</t>
  </si>
  <si>
    <t>75387000-8</t>
  </si>
  <si>
    <t>65185420-2</t>
  </si>
  <si>
    <t>74252300-4</t>
  </si>
  <si>
    <t>71566400-3</t>
  </si>
  <si>
    <t>70417500-0</t>
  </si>
  <si>
    <t>ORGANISMO TÉCNICO INTERMEDIO PARA CAPACITACIÓN DEL SECTOR SILVOAGROPECUARIO</t>
  </si>
  <si>
    <t>CENTRO DE INTERMEDIACION PARA EL DESARR DE LAS PERSONAS EN EL TRABAJO</t>
  </si>
  <si>
    <t>ASIMET CAPACITACION</t>
  </si>
  <si>
    <t>CORPORACION DE LA BANCA PARA LA PROMOCION DE LA CAPACITACION</t>
  </si>
  <si>
    <t>Organismo Técnico Intermedio para. Capacitación del Bío Bío</t>
  </si>
  <si>
    <t>ORGANISMO TECNICO INTERMEDIO PARA CAPACITACION CAPFRUTA</t>
  </si>
  <si>
    <t>CORP DE CAPACITACION DE LA CONSTRUCCION</t>
  </si>
  <si>
    <t>ORGANISMO TECNICO INTERMEDIO DE CAPACITACION CENTRO GENERAL CAPACITACI </t>
  </si>
  <si>
    <t>ORGANISMO TECNICO INTERMED PARA CAP DE LA IND VITIV Y SECT ASOCIADOS</t>
  </si>
  <si>
    <t>CORPORACION DE CAPACITACION DE CAMARA NACIONAL DE COMERCIO</t>
  </si>
  <si>
    <t>CENTRO INTERMEDIO DE CAPACITACION DE ASEXMA</t>
  </si>
  <si>
    <t>CORP FIDE CAPACITACION</t>
  </si>
  <si>
    <t>ORGANISMO TECNICO INTERMEDIO PARA CAPACITACION OTIC FRANCO CHILENO</t>
  </si>
  <si>
    <t>ORGANISMO TECNICO INTERMEDIO PARA CAPACITACION INDUPAN</t>
  </si>
  <si>
    <t>ORGANISMO TECNICO INTERMEDIO DE CAPACITACION REGIONAL O'HIGGINS</t>
  </si>
  <si>
    <t>ORGANISMO TECNICO INTERMEDIO PARA CAPACITACION DEL VALLE DEL ACONCAGUA</t>
  </si>
  <si>
    <t>CORP DE CAPACITACION PROMAULE</t>
  </si>
  <si>
    <t>CORPORACIÓN DE CAPACITACIÓN Y EMPLEO DE SOFOFA</t>
  </si>
  <si>
    <t>6 NOTA FINAL</t>
  </si>
  <si>
    <t>NOMBRE POBLACIÓN OBJETIVO</t>
  </si>
  <si>
    <t>N° REGIÓN</t>
  </si>
  <si>
    <t>SUBSIDIO DIARIO FASE LECTIVA (SI/NO)</t>
  </si>
  <si>
    <t>SUBSIDIO DE HERRAMIENTAS  (SI/NO)</t>
  </si>
  <si>
    <t>APRENDIZAJES ESPERADOS (SOLO PARA CURSOS SIN PLAN FORMATIVO)</t>
  </si>
  <si>
    <t>LICENCIA HABILITANTE  (SI/NO)</t>
  </si>
  <si>
    <t>TIPO LICENCIA HABILITANTE</t>
  </si>
  <si>
    <t>61531000-K</t>
  </si>
  <si>
    <t>01. LUNES - MAÑANA / 04. MARTES - MAÑANA / 07. MIÉRCOLES - MAÑANA / 10. JUEVES - MAÑANA / 13. VIERNES - MAÑANA</t>
  </si>
  <si>
    <t>CALENDARIZACIÓN FASE LECTIVA</t>
  </si>
  <si>
    <t>PRESENCIAL</t>
  </si>
  <si>
    <t>5.5. EVALUACIÓN ECONÓMICA</t>
  </si>
  <si>
    <t>TOTAL SUBS FASE DIARIO</t>
  </si>
  <si>
    <t>TÉCNICAS PARA EL EMPRENDIMIENTO</t>
  </si>
  <si>
    <t>PF0921</t>
  </si>
  <si>
    <t>02. LUNES - TARDE / 05. MARTES - TARDE / 08. MIÉRCOLES - TARDE / 11. JUEVES - TARDE / 14. VIERNES - TARDE</t>
  </si>
  <si>
    <t>PERSONAS DESOCUPADAS</t>
  </si>
  <si>
    <t>PF1184</t>
  </si>
  <si>
    <t>CODIGO SENCE</t>
  </si>
  <si>
    <t>NOMBRE REGIÓN</t>
  </si>
  <si>
    <t xml:space="preserve">MODALIDAD DEL CURSO </t>
  </si>
  <si>
    <t>TIPO SALIDA (DEPENDIENTE O INDEPENDIENTE)</t>
  </si>
  <si>
    <t xml:space="preserve"> HORAS CURSO (PLAN FORMATIVO 1)</t>
  </si>
  <si>
    <t xml:space="preserve">TOTAL HORAS </t>
  </si>
  <si>
    <t>SUBSIDIO CUIDADOS</t>
  </si>
  <si>
    <t>TRAMO</t>
  </si>
  <si>
    <t>PERSONAS VULNERABLES PERTENECIENTES AL 80 % MÁS VULNERABLE</t>
  </si>
  <si>
    <t>SENCE</t>
  </si>
  <si>
    <t>CURSO CONVENCIONAL CONDUCENTE A LICENCIA DE CONDUCIR CLASE B</t>
  </si>
  <si>
    <t>PF0513</t>
  </si>
  <si>
    <t>LICENCIA DE CONDUCIR CLASE B</t>
  </si>
  <si>
    <t>LOS LAGOS</t>
  </si>
  <si>
    <t>CAÑETE</t>
  </si>
  <si>
    <t>COLINA</t>
  </si>
  <si>
    <t>PERSONAS PERTENECIENTES A PUEBLOS ORIGINARIOS RECONOCIDOS EN LA LEY N°19.253</t>
  </si>
  <si>
    <t>CURSO ESPECIAL CON SIMULADOR DE INMERSIÓN TOTAL CONDUCENTE A LICENCIA DE CONDUCTOR PROFESIONAL CLASE A-3</t>
  </si>
  <si>
    <t>PF0623</t>
  </si>
  <si>
    <t>LIC. DE CONDUCIR CLASE A3</t>
  </si>
  <si>
    <t>DUR FASE LECTIVA DIAS</t>
  </si>
  <si>
    <t xml:space="preserve">TOTAL SUB CUIDADO </t>
  </si>
  <si>
    <t>5.2. EVALUACIÓN EXP DEL OFERENTE</t>
  </si>
  <si>
    <t>5.4.1.2.3 RELACIÓN DE LOS APRENDIZAJES ESPERADOS DEL MÓDULO CON LA COMPETENCIA DEL MÓDULO.</t>
  </si>
  <si>
    <t>5.4.2.2 PROCESO DE APRENDIZAJE</t>
  </si>
  <si>
    <t>5.4.1.2.4                          LOS CRITERIOS DE EVALUACIÓN PERMITEN EVIDENCIAR LOS APRENDIZAJES ESPERADOS DE CADA MÓDULO.</t>
  </si>
  <si>
    <t>5.4.1.2.5                                         LOS CONTENIDOS ABORDADOS PERMITEN DESARROLLAR LOS APRENDIZAJES ESPERADOS DE CADA MÓDULO.</t>
  </si>
  <si>
    <t>5.4.1.2.2                      RELACIÓN DE LA COMPETENCIA Y EL NOMBRE DEL MÓDULO SE RELACIONA CON LA COMPETENCIA Y EL NOMBRE DEL PLAN FORMATIVO</t>
  </si>
  <si>
    <t>5.4.1.2.1                     RELACIÓN ENTRE LOS COMPONENTES DEL MÓDULO PROPUESTO</t>
  </si>
  <si>
    <t>5.4.1.1.2                                  SE IDENTIFICAN LOS REQUISISTOS DE INGRESO DEL PARTICIPANTE AL PLAN FORMATIVO.</t>
  </si>
  <si>
    <t>5.4.1.1.1                              CUMPLE CON TODOS LOS COMPONENTES EXIGIDOS PARA EL PLAN FORMATIVO</t>
  </si>
  <si>
    <t>5.4.2.1                            RELACIÓN METODOLOGÍA Y COMPETENCIA</t>
  </si>
  <si>
    <t>5.4.2.3                USO DE EQUIPOS Y HERRAMIENTAS</t>
  </si>
  <si>
    <t>5.4.2.4                      USO Y DISTRIBUCIÓN DE MATERIALES E INSUMOS</t>
  </si>
  <si>
    <t>5.4.2.5       USO DE LA INFRAESTRUCTURA</t>
  </si>
  <si>
    <t>NOMBRE OTEC</t>
  </si>
  <si>
    <t>TOTAL HORAS FASE LECTIVA</t>
  </si>
  <si>
    <t>RUT OTIC</t>
  </si>
  <si>
    <t>RUT ENTIDAD  REQUIRENTE EN CASO DE FONDO CONCURSABLE</t>
  </si>
  <si>
    <t>NOMBRE ENTIDAD REQUIRENTE EN CASO DE FONDO CONCURSABLE</t>
  </si>
  <si>
    <t>RUT ENTIDAD BENEFICIARIA EN CASO DE MANDATO</t>
  </si>
  <si>
    <t>NOMBRE DE ENTIDAD BENEFICIARIA EN CASO DE MANDATO</t>
  </si>
  <si>
    <t>NOMBRE ENTIDAD REQUIRENTE EN CASO DE FONDOS REGIONALES O DE EMPERGENCIA. (SIEMPRE SERÁ SENCE)</t>
  </si>
  <si>
    <t>RUT ENTIDAD REQUIRENTE EN CASO DE FONDOS REGIONALES O DE EMPERGENCIA. (SIEMPRE SERÁ SENCE)</t>
  </si>
  <si>
    <t>NOMBRE DEL CURSO (PLAN FORMATIVO)</t>
  </si>
  <si>
    <t>CODIGO DEL CURSO (PLAN FORMATIVO )</t>
  </si>
  <si>
    <t>NOMBRE PLAN (ES) TRANSVERSAL(ES)</t>
  </si>
  <si>
    <t>CODIGO PLAN (ES) TRANSVERSAL(ES)</t>
  </si>
  <si>
    <t>OBSERVACIONES</t>
  </si>
  <si>
    <t>77.311.060-3</t>
  </si>
  <si>
    <t>CONCEPCIÓN</t>
  </si>
  <si>
    <t>OVALLE</t>
  </si>
  <si>
    <t>CERTIFICADO DE APROBACIÓN Y TARJETA DE IDENTIFICACIÓN. CREDENCIAL DE GUARDIA PRIVADO DE SEGURIDAD OS-10 OTORGADA POR LA PREFECTURA DE SEGURIDAD PRIVADA DE CARABINEROS DE CHILE.</t>
  </si>
  <si>
    <t>SERVICIO DE GUARDIA DE SEGURIDAD</t>
  </si>
  <si>
    <t>LIC. DE CONDUCIR CLASE A2</t>
  </si>
  <si>
    <t>PF0624</t>
  </si>
  <si>
    <t>CURSO CONVENCIONAL CONDUCENTE A LICENCIA DE CONDUCTOR PROFESIONAL CLASE A-2</t>
  </si>
  <si>
    <t>LIC. DE INSTALADOR DE GAS CLASE 3 EMITIDA POR SEC</t>
  </si>
  <si>
    <t>MELIPILLA</t>
  </si>
  <si>
    <t>COCHAMÓ</t>
  </si>
  <si>
    <t>LIC. DE CONDUCIR CLASE A5</t>
  </si>
  <si>
    <t>PF0621</t>
  </si>
  <si>
    <t>CURSO ESPECIAL CON SIMULADOR DE INMERSIÓN TOTAL CONDUCENTE A LICENCIA DE CONDUCTOR PROFESIONAL CLASE A-5</t>
  </si>
  <si>
    <t>02. LUNES - TARDE / 04. MARTES - MAÑANA / 08. MIÉRCOLES - TARDE / 11. JUEVES - TARDE / 14. VIERNES - TARDE</t>
  </si>
  <si>
    <t>COQUIMBO</t>
  </si>
  <si>
    <t>RANCAGUA</t>
  </si>
  <si>
    <t>01. LUNES - MAÑANA / 02. LUNES - TARDE / 04. MARTES - MAÑANA / 05. MARTES - TARDE / 07. MIÉRCOLES - MAÑANA / 08. MIÉRCOLES - TARDE / 10. JUEVES - MAÑANA / 11. JUEVES - TARDE / 13. VIERNES - MAÑANA / 14. VIERNES - TARDE</t>
  </si>
  <si>
    <t>CHÉPICA</t>
  </si>
  <si>
    <t>LO PRADO</t>
  </si>
  <si>
    <t>HUALAIHUÉ</t>
  </si>
  <si>
    <t>LOLOL</t>
  </si>
  <si>
    <t>PF0587</t>
  </si>
  <si>
    <t>OPERARIO DE ARTEFACTOS DE GAS</t>
  </si>
  <si>
    <t>METROPOLITANA</t>
  </si>
  <si>
    <t>OBSERVACIONES 2</t>
  </si>
  <si>
    <t xml:space="preserve"> HORAS PLAN(ES) TRANSVERSALES</t>
  </si>
  <si>
    <t>FONDOS REGIONALES</t>
  </si>
  <si>
    <t>BIOBÍO</t>
  </si>
  <si>
    <t>PF1267</t>
  </si>
  <si>
    <t>ORIENTACIONES GENERALES SOBRE EL ENFOQUE DE GÉNERO</t>
  </si>
  <si>
    <t>Tener mínimo 20 años de edad; Educación media completa, preferentemente ; Licencia de conductor Clase B, con antigüedad mínima de 2 años y
vigente ; Examen Psicológico</t>
  </si>
  <si>
    <t>Requisitos:
- Tener mínimo 20 años de edad; Educación media completa, preferentemente ; Licencia de conductor Clase B, con antigüedad mínima de 2 años y
vigente ; Examen Psicológico reconocido para el efecto, aprobado
- Personas en situación de vulnerabilidad perteneciente al 80% del registro Social de Hogares 
Conducente a obtener Licencia de Conductor Profesional Clase A-2.</t>
  </si>
  <si>
    <t>Hombres y mujeres de 18 años o más pertenecientes al 80% de la población más vulnerable, según Registro Social de Hogares que cumplan los requisitos indicados en el Artículo Quinto del Decreto 867 del 17 de marzo de 2018: Ser mayor de edad, Sin antecedentes penales, Haber cursado la educación media o su equivalente y los demás requisitos que se exijan en aquella norma. Este curso considera Licencia Habilitante.</t>
  </si>
  <si>
    <t xml:space="preserve">Hombres y mujeres con edad mínima de 20 años; Educación media completa, preferentemente; Licencia de conductor Clase B, con antigüedad mínima de 2 años y vigente; Examen Psicológico reconocido para el efecto, aprobado, pertenecientes al 80% de vulnerabilidad según instrumento de focalización.  Curso conducente a la obtención de Licencia de Conductor Profesional Clase A-3. 
</t>
  </si>
  <si>
    <t xml:space="preserve">Hombres y mujeres con edad mínima de 20 años; Educación media completa, preferentemente; Licencia de conductor Clase B, con antigüedad mínima de 2 años y vigente; Examen Psicológico reconocido para el efecto, aprobado, pertenecientes al 80% de vulnerabilidad según instrumento de focalización.  Curso conducente a la obtención de Licencia de Conductor Profesional Clase A-5. 
</t>
  </si>
  <si>
    <t>mujeres y hombres, cesantes y ocupadas, Tener mínimo 20 años de edad; Educación media completa, preferentemente ; Licencia de conductor Clase B, con antigüedad mínima de 2 años y
vigente ; Examen Psicológico</t>
  </si>
  <si>
    <t>Tener mínimo 20 años de edad; Educación media completa, preferentemente; Licencia de conductor Clase B, con antigüedad mínima de 2 años y
vigente ; Examen Psicológico</t>
  </si>
  <si>
    <t>Educación básica completa, con 18 años cumplidos.
Hombres y mujeres de la comuna de Cañete sector Huape, sin trabajo que buscan una oportunidad para empleabilidad o emprendimiento.</t>
  </si>
  <si>
    <t xml:space="preserve">Educación básica completa, con 18 años cumplidos.
Hombres y mujeres de la comuna de Cañete sector Huape, sin trabajo que buscan una oportunidad para empleabilidad o emprendimiento. </t>
  </si>
  <si>
    <t>Hombres y mujeres de 18 años o más pertenecientes al 80% de la población más vulnerable, según Registro Social de Hogares, con Educación Media completa científico humanista o alumnos de liceos de Educación Técnico Profesional egresados o cursando último
año de la especialidad de Instalaciones Sanitarias, acreditable.  Este plan formativo es conducente a la obtención de Licencia de Instalador de Gas, Clase 3, emitida por el SEC.</t>
  </si>
  <si>
    <t>OPERACIONES CON CARGA FRAGMENTADA</t>
  </si>
  <si>
    <t>PF0879</t>
  </si>
  <si>
    <t>Hombres y mujeres, de la comuna de Colina, mayores de 18 años, pertenecientes al 80% del RSH. Con educación media completa, con manejo de computador y planillas de cálculo a nivel usuario, que quieran desempeñarse en el ámbito logístico, en el contexto de operaciones de exportación e importación, ejecutando procesos de carga, generando y controlando la documentación nacional e internacional necesaria, para el tránsito de productos, bajo los estándares de la industria. Personas desocupadas, o que buscan trabajo por primera vez.</t>
  </si>
  <si>
    <t>MANTENIMIENTO, REPARACIÓN Y DIAGNÓSTICO DE VEHÍCULOS ELÉCTRICOS</t>
  </si>
  <si>
    <t>PF1202</t>
  </si>
  <si>
    <t>Hombres y mujeres, de la comuna de Lo Prado, mayores de 18 años, pertenecientes al 80% del RSH. Educación media completa y licencia B (Requisito del plan formativo PF1202). Personas que quieran mejorar sus condiciones de empleabilidad, ejerciendo labores y actividades vinculadas al mantenimiento a vehículos eléctricos en el área de postventa automotriz, de acuerdo con estándares técnicos y normativa de salud y laboral vigentes. Personas que buscan trabajo por primera vez o se encuentren desocupadas.</t>
  </si>
  <si>
    <t>GESTIÓN DE SERVICIOS FINANCIEROS EN EMPRESAS DE RETAIL</t>
  </si>
  <si>
    <t>PF0811</t>
  </si>
  <si>
    <t>Hombres y mujeres, de la comuna de Melipilla, mayores de 18 años o más, pertenecientes al 80% del RSH. Preferentemente con educación media  completa, desocupadas, cesantes, o personas que buscan trabajo por primera vez.</t>
  </si>
  <si>
    <t>ASISTENCIA EN LABORES APÍCOLAS</t>
  </si>
  <si>
    <t>PF0932</t>
  </si>
  <si>
    <t>Requisitos:
- Personas en situación de vulnerabilidad pertenecientes hasta  el 80% del registro Social de Hogares
- Educación media completa, preferentemente. Salud compatible con la ocupación (sin alergia por picadura de abeja y sin
limitaciones para manipulación y cargar colmenas).</t>
  </si>
  <si>
    <t xml:space="preserve">Centro de estudios y capacitación Ser más Spa. </t>
  </si>
  <si>
    <t>76.137.626-8</t>
  </si>
  <si>
    <t>Asociación educacional y social Voltaire</t>
  </si>
  <si>
    <t>75.135.238-K</t>
  </si>
  <si>
    <t>Servicio de capacitación Urbanotec Spa.</t>
  </si>
  <si>
    <t>77.228.717-8</t>
  </si>
  <si>
    <t>Sociedad de conductores certificados Limitada</t>
  </si>
  <si>
    <t>76.517.666-2</t>
  </si>
  <si>
    <t>Capacitación Integra Limitada</t>
  </si>
  <si>
    <t>78.834.140-7</t>
  </si>
  <si>
    <t>Sociedad Escuela de conductores cordillera Limitada</t>
  </si>
  <si>
    <t>76.304.900-0</t>
  </si>
  <si>
    <t>Servicios de capacitación Ltda</t>
  </si>
  <si>
    <t>78.158.670-6</t>
  </si>
  <si>
    <t>Sociedad OTC capacitación Limitada</t>
  </si>
  <si>
    <t>Brito Pradenas Asesoría y capacitación Limitada</t>
  </si>
  <si>
    <t>76.613.651-6</t>
  </si>
  <si>
    <t>Servicio de capacitación Caitec Spa</t>
  </si>
  <si>
    <t>76.460.844-5</t>
  </si>
  <si>
    <t>Centro de estudios y estrategias para el desarrollo Público-Privado</t>
  </si>
  <si>
    <t>65.192.857-5</t>
  </si>
  <si>
    <t>OTEC Training to work Spa</t>
  </si>
  <si>
    <t>77.606.341-K</t>
  </si>
  <si>
    <t>Centro de capacitación y desarrollo social Chile</t>
  </si>
  <si>
    <t>65.065.054-9</t>
  </si>
  <si>
    <t>CapChile o Capacitación Integral Limitada</t>
  </si>
  <si>
    <t>76.715.240-K</t>
  </si>
  <si>
    <t>Fénix capacitaciones Limitada</t>
  </si>
  <si>
    <t>76.089.226-2</t>
  </si>
  <si>
    <t>Instituto ISEG Spa</t>
  </si>
  <si>
    <t>77.490.687-8</t>
  </si>
  <si>
    <t>Centro de capacitación profesional Spa</t>
  </si>
  <si>
    <t>77.302.633-5</t>
  </si>
  <si>
    <t>Instituto de desarrollo Organizacional capacitaciones Ltda</t>
  </si>
  <si>
    <t>76.052.461-1</t>
  </si>
  <si>
    <t>Molina y D&amp;az servicios de capacitación Limitada</t>
  </si>
  <si>
    <t>76.291.821-8</t>
  </si>
  <si>
    <t>Servicios de Capacitación Nogal Chile</t>
  </si>
  <si>
    <t>76.440.444-0</t>
  </si>
  <si>
    <t>envía documentos legales fuera de plazo según anexo 1</t>
  </si>
  <si>
    <t>65.135.238-K</t>
  </si>
  <si>
    <t>SEC</t>
  </si>
  <si>
    <t>MINISTERIO DE TRANSPORTES Y TELECOMUNICACIONES</t>
  </si>
  <si>
    <t>MINISTERIO DE TRANSPORTE Y TELECOMUNICACIONES</t>
  </si>
  <si>
    <t>DIRECCIÓN DE TRÁNSITO Y TRANSPORTE PÚBLICO DE LA I. MUNICIPALIDAD CAÑETE</t>
  </si>
  <si>
    <t>SUPERINTENDENCIA DE ELECTRICIDA Y COMBUSTIBLES (SEC)</t>
  </si>
  <si>
    <t>Numeral 5.1.2 N°13 (Indica PROFORMA en entidad requirente pero es SENCE)</t>
  </si>
  <si>
    <t>Numeral 5.1.2 N° 6 (No considera subsidio de cuidados y error en monto total curso)</t>
  </si>
  <si>
    <t>Ministerio de Transportes y Telecomunicaciones</t>
  </si>
  <si>
    <t>Prefectura de Seguridad Privada de Carabineros de Chile.</t>
  </si>
  <si>
    <t>Numeral 5.1.2 N° 6 (Indica monto 0 en valor alumno sub. Para cert. Licencias)</t>
  </si>
  <si>
    <t>N°4 Numeral 5.1.2</t>
  </si>
  <si>
    <t>N°6 Numeral 5.1.2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</si>
</sst>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_-* #,##0_-;\-* #,##0_-;_-* &quot;-&quot;_-;_-@_-"/>
    <numFmt numFmtId="165" formatCode="_-* #,##0.00_-;\-* #,##0.00_-;_-* &quot;-&quot;??_-;_-@_-"/>
    <numFmt numFmtId="166" formatCode="_-&quot;$&quot;\ * #,##0_-;\-&quot;$&quot;\ * #,##0_-;_-&quot;$&quot;\ * &quot;-&quot;_-;_-@_-"/>
    <numFmt numFmtId="167" formatCode="_-&quot;$&quot;\ * #,##0.00_-;\-&quot;$&quot;\ * #,##0.00_-;_-&quot;$&quot;\ * &quot;-&quot;??_-;_-@_-"/>
    <numFmt numFmtId="168" formatCode="0.0"/>
    <numFmt numFmtId="171" formatCode="#,##0.0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 MT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84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6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16" applyNumberFormat="0" applyAlignment="0" applyProtection="0"/>
    <xf numFmtId="0" fontId="20" fillId="11" borderId="17" applyNumberFormat="0" applyAlignment="0" applyProtection="0"/>
    <xf numFmtId="0" fontId="21" fillId="11" borderId="16" applyNumberFormat="0" applyAlignment="0" applyProtection="0"/>
    <xf numFmtId="0" fontId="22" fillId="0" borderId="18" applyNumberFormat="0" applyFill="0" applyAlignment="0" applyProtection="0"/>
    <xf numFmtId="0" fontId="23" fillId="12" borderId="19" applyNumberFormat="0" applyAlignment="0" applyProtection="0"/>
    <xf numFmtId="0" fontId="24" fillId="0" borderId="0" applyNumberFormat="0" applyFill="0" applyBorder="0" applyAlignment="0" applyProtection="0"/>
    <xf numFmtId="0" fontId="2" fillId="13" borderId="20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7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2" xfId="0" applyBorder="1"/>
    <xf numFmtId="0" fontId="9" fillId="2" borderId="0" xfId="0" applyFont="1" applyFill="1" applyAlignment="1" applyProtection="1">
      <alignment horizontal="center" vertical="top" wrapText="1"/>
      <protection locked="0"/>
    </xf>
    <xf numFmtId="0" fontId="10" fillId="5" borderId="0" xfId="0" applyFont="1" applyFill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center"/>
    </xf>
    <xf numFmtId="3" fontId="9" fillId="2" borderId="0" xfId="0" applyNumberFormat="1" applyFont="1" applyFill="1" applyAlignment="1" applyProtection="1">
      <alignment horizontal="center" vertical="top" wrapText="1"/>
      <protection locked="0"/>
    </xf>
    <xf numFmtId="0" fontId="10" fillId="5" borderId="0" xfId="0" applyFont="1" applyFill="1" applyAlignment="1">
      <alignment horizontal="left" vertical="top" wrapText="1"/>
    </xf>
    <xf numFmtId="3" fontId="28" fillId="2" borderId="0" xfId="0" applyNumberFormat="1" applyFont="1" applyFill="1" applyAlignment="1" applyProtection="1">
      <alignment horizontal="center" vertical="top" wrapText="1"/>
      <protection locked="0"/>
    </xf>
    <xf numFmtId="3" fontId="5" fillId="0" borderId="0" xfId="78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4" fontId="5" fillId="6" borderId="0" xfId="78" applyNumberFormat="1" applyFont="1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left"/>
    </xf>
    <xf numFmtId="0" fontId="29" fillId="0" borderId="1" xfId="0" applyFont="1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30" fillId="3" borderId="12" xfId="0" applyFont="1" applyFill="1" applyBorder="1"/>
    <xf numFmtId="0" fontId="10" fillId="3" borderId="12" xfId="0" applyFont="1" applyFill="1" applyBorder="1" applyAlignment="1">
      <alignment horizontal="center" vertical="top"/>
    </xf>
    <xf numFmtId="0" fontId="11" fillId="3" borderId="12" xfId="0" applyFont="1" applyFill="1" applyBorder="1"/>
    <xf numFmtId="0" fontId="9" fillId="38" borderId="0" xfId="0" applyFont="1" applyFill="1" applyAlignment="1" applyProtection="1">
      <alignment horizontal="center" vertical="top" wrapText="1"/>
      <protection locked="0"/>
    </xf>
    <xf numFmtId="0" fontId="0" fillId="38" borderId="0" xfId="0" applyFill="1" applyAlignment="1">
      <alignment horizontal="center"/>
    </xf>
    <xf numFmtId="3" fontId="9" fillId="4" borderId="0" xfId="0" applyNumberFormat="1" applyFont="1" applyFill="1" applyAlignment="1" applyProtection="1">
      <alignment horizontal="center" vertical="top" wrapText="1"/>
      <protection locked="0"/>
    </xf>
    <xf numFmtId="0" fontId="0" fillId="3" borderId="12" xfId="0" applyFill="1" applyBorder="1"/>
    <xf numFmtId="0" fontId="9" fillId="2" borderId="0" xfId="0" applyFont="1" applyFill="1" applyAlignment="1" applyProtection="1">
      <alignment horizontal="left" vertical="top" wrapText="1"/>
      <protection locked="0"/>
    </xf>
    <xf numFmtId="3" fontId="9" fillId="2" borderId="0" xfId="0" applyNumberFormat="1" applyFont="1" applyFill="1" applyAlignment="1" applyProtection="1">
      <alignment horizontal="left" vertical="top" wrapText="1"/>
      <protection locked="0"/>
    </xf>
    <xf numFmtId="3" fontId="0" fillId="0" borderId="0" xfId="0" applyNumberFormat="1" applyAlignment="1">
      <alignment horizontal="left"/>
    </xf>
    <xf numFmtId="3" fontId="0" fillId="4" borderId="0" xfId="0" applyNumberFormat="1" applyFill="1" applyAlignment="1">
      <alignment horizontal="center"/>
    </xf>
    <xf numFmtId="49" fontId="10" fillId="5" borderId="0" xfId="0" applyNumberFormat="1" applyFont="1" applyFill="1" applyAlignment="1">
      <alignment horizontal="center" vertical="top" wrapText="1"/>
    </xf>
    <xf numFmtId="49" fontId="0" fillId="0" borderId="0" xfId="0" applyNumberFormat="1"/>
    <xf numFmtId="2" fontId="9" fillId="4" borderId="0" xfId="0" applyNumberFormat="1" applyFont="1" applyFill="1" applyAlignment="1" applyProtection="1">
      <alignment horizontal="center" vertical="top" wrapText="1"/>
      <protection locked="0"/>
    </xf>
    <xf numFmtId="2" fontId="0" fillId="4" borderId="0" xfId="0" applyNumberFormat="1" applyFill="1"/>
    <xf numFmtId="0" fontId="0" fillId="0" borderId="2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8" fillId="0" borderId="12" xfId="0" applyFont="1" applyBorder="1" applyAlignment="1" applyProtection="1">
      <alignment horizontal="justify"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  <xf numFmtId="0" fontId="29" fillId="0" borderId="8" xfId="0" applyFont="1" applyBorder="1" applyAlignment="1" applyProtection="1">
      <alignment vertical="center"/>
      <protection locked="0"/>
    </xf>
    <xf numFmtId="0" fontId="29" fillId="0" borderId="4" xfId="0" applyFont="1" applyBorder="1" applyAlignment="1" applyProtection="1">
      <alignment vertical="center"/>
      <protection locked="0"/>
    </xf>
    <xf numFmtId="0" fontId="29" fillId="0" borderId="12" xfId="0" applyFont="1" applyBorder="1" applyAlignment="1" applyProtection="1">
      <alignment vertical="top" wrapText="1"/>
      <protection locked="0"/>
    </xf>
    <xf numFmtId="0" fontId="10" fillId="5" borderId="0" xfId="0" applyFont="1" applyFill="1" applyAlignment="1">
      <alignment vertical="top" wrapText="1"/>
    </xf>
    <xf numFmtId="0" fontId="31" fillId="0" borderId="8" xfId="0" applyFont="1" applyBorder="1" applyAlignment="1">
      <alignment horizontal="left" vertical="center" wrapText="1"/>
    </xf>
    <xf numFmtId="0" fontId="31" fillId="3" borderId="8" xfId="0" applyFont="1" applyFill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wrapText="1"/>
    </xf>
    <xf numFmtId="42" fontId="31" fillId="0" borderId="8" xfId="78" applyFont="1" applyBorder="1" applyAlignment="1">
      <alignment horizontal="justify" vertical="center" wrapText="1"/>
    </xf>
    <xf numFmtId="42" fontId="31" fillId="3" borderId="8" xfId="78" applyFont="1" applyFill="1" applyBorder="1" applyAlignment="1">
      <alignment horizontal="justify" vertical="center" wrapText="1"/>
    </xf>
    <xf numFmtId="171" fontId="5" fillId="0" borderId="0" xfId="78" applyNumberFormat="1" applyFont="1" applyAlignment="1">
      <alignment horizontal="center"/>
    </xf>
    <xf numFmtId="4" fontId="5" fillId="0" borderId="0" xfId="78" applyNumberFormat="1" applyFont="1" applyAlignment="1">
      <alignment horizontal="center"/>
    </xf>
    <xf numFmtId="0" fontId="31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wrapText="1"/>
    </xf>
    <xf numFmtId="42" fontId="31" fillId="0" borderId="23" xfId="78" applyFont="1" applyBorder="1" applyAlignment="1">
      <alignment horizontal="justify" vertical="center" wrapText="1"/>
    </xf>
    <xf numFmtId="0" fontId="0" fillId="0" borderId="12" xfId="0" applyBorder="1" applyAlignment="1">
      <alignment horizontal="left"/>
    </xf>
    <xf numFmtId="0" fontId="2" fillId="3" borderId="12" xfId="78" applyNumberFormat="1" applyFont="1" applyFill="1" applyBorder="1" applyAlignment="1">
      <alignment horizontal="center"/>
    </xf>
    <xf numFmtId="0" fontId="2" fillId="0" borderId="12" xfId="78" applyNumberFormat="1" applyFont="1" applyBorder="1" applyAlignment="1">
      <alignment horizontal="center"/>
    </xf>
    <xf numFmtId="42" fontId="2" fillId="0" borderId="12" xfId="78" applyFont="1" applyBorder="1" applyAlignment="1">
      <alignment horizontal="center"/>
    </xf>
    <xf numFmtId="0" fontId="31" fillId="0" borderId="12" xfId="0" applyFont="1" applyBorder="1" applyAlignment="1">
      <alignment horizontal="left" vertical="center" wrapText="1"/>
    </xf>
    <xf numFmtId="42" fontId="0" fillId="0" borderId="0" xfId="78" applyFont="1" applyAlignment="1">
      <alignment horizontal="center"/>
    </xf>
    <xf numFmtId="0" fontId="0" fillId="3" borderId="12" xfId="0" applyFill="1" applyBorder="1" applyAlignment="1">
      <alignment horizontal="left"/>
    </xf>
    <xf numFmtId="42" fontId="2" fillId="3" borderId="12" xfId="78" applyFont="1" applyFill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3" fontId="0" fillId="0" borderId="12" xfId="0" applyNumberFormat="1" applyBorder="1" applyAlignment="1">
      <alignment horizontal="left"/>
    </xf>
    <xf numFmtId="3" fontId="0" fillId="0" borderId="12" xfId="0" applyNumberFormat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2" fillId="0" borderId="12" xfId="0" applyNumberFormat="1" applyFont="1" applyBorder="1" applyAlignment="1">
      <alignment horizontal="left"/>
    </xf>
    <xf numFmtId="0" fontId="0" fillId="3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168" fontId="0" fillId="3" borderId="12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168" fontId="0" fillId="3" borderId="12" xfId="0" applyNumberFormat="1" applyFill="1" applyBorder="1" applyAlignment="1">
      <alignment horizontal="right"/>
    </xf>
    <xf numFmtId="2" fontId="0" fillId="3" borderId="12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</cellXfs>
  <cellStyles count="284">
    <cellStyle name="20% - Énfasis1" xfId="98" builtinId="30" customBuiltin="1"/>
    <cellStyle name="20% - Énfasis2" xfId="102" builtinId="34" customBuiltin="1"/>
    <cellStyle name="20% - Énfasis3" xfId="106" builtinId="38" customBuiltin="1"/>
    <cellStyle name="20% - Énfasis4" xfId="110" builtinId="42" customBuiltin="1"/>
    <cellStyle name="20% - Énfasis5" xfId="114" builtinId="46" customBuiltin="1"/>
    <cellStyle name="20% - Énfasis6" xfId="118" builtinId="50" customBuiltin="1"/>
    <cellStyle name="40% - Énfasis1" xfId="99" builtinId="31" customBuiltin="1"/>
    <cellStyle name="40% - Énfasis2" xfId="103" builtinId="35" customBuiltin="1"/>
    <cellStyle name="40% - Énfasis3" xfId="107" builtinId="39" customBuiltin="1"/>
    <cellStyle name="40% - Énfasis4" xfId="111" builtinId="43" customBuiltin="1"/>
    <cellStyle name="40% - Énfasis5" xfId="115" builtinId="47" customBuiltin="1"/>
    <cellStyle name="40% - Énfasis6" xfId="119" builtinId="51" customBuiltin="1"/>
    <cellStyle name="60% - Énfasis1" xfId="100" builtinId="32" customBuiltin="1"/>
    <cellStyle name="60% - Énfasis2" xfId="104" builtinId="36" customBuiltin="1"/>
    <cellStyle name="60% - Énfasis3" xfId="108" builtinId="40" customBuiltin="1"/>
    <cellStyle name="60% - Énfasis4" xfId="112" builtinId="44" customBuiltin="1"/>
    <cellStyle name="60% - Énfasis5" xfId="116" builtinId="48" customBuiltin="1"/>
    <cellStyle name="60% - Énfasis6" xfId="120" builtinId="52" customBuiltin="1"/>
    <cellStyle name="Bueno" xfId="85" builtinId="26" customBuiltin="1"/>
    <cellStyle name="Cálculo" xfId="90" builtinId="22" customBuiltin="1"/>
    <cellStyle name="Celda de comprobación" xfId="92" builtinId="23" customBuiltin="1"/>
    <cellStyle name="Celda vinculada" xfId="91" builtinId="24" customBuiltin="1"/>
    <cellStyle name="Encabezado 1" xfId="81" builtinId="16" customBuiltin="1"/>
    <cellStyle name="Encabezado 4" xfId="84" builtinId="19" customBuiltin="1"/>
    <cellStyle name="Énfasis1" xfId="97" builtinId="29" customBuiltin="1"/>
    <cellStyle name="Énfasis2" xfId="101" builtinId="33" customBuiltin="1"/>
    <cellStyle name="Énfasis3" xfId="105" builtinId="37" customBuiltin="1"/>
    <cellStyle name="Énfasis4" xfId="109" builtinId="41" customBuiltin="1"/>
    <cellStyle name="Énfasis5" xfId="113" builtinId="45" customBuiltin="1"/>
    <cellStyle name="Énfasis6" xfId="117" builtinId="49" customBuiltin="1"/>
    <cellStyle name="Entrada" xfId="88" builtinId="20" customBuiltin="1"/>
    <cellStyle name="Incorrecto" xfId="86" builtinId="27" customBuiltin="1"/>
    <cellStyle name="Millares [0] 2" xfId="53" xr:uid="{FED6039D-7CBF-46D5-807D-BDCE9CF18197}"/>
    <cellStyle name="Millares [0] 3" xfId="77" xr:uid="{358425A1-D328-4EF2-A805-FBFD1DE548E9}"/>
    <cellStyle name="Millares 2" xfId="6" xr:uid="{00000000-0005-0000-0000-000000000000}"/>
    <cellStyle name="Millares 2 2" xfId="10" xr:uid="{00000000-0005-0000-0000-000001000000}"/>
    <cellStyle name="Millares 2 2 2" xfId="37" xr:uid="{00000000-0005-0000-0000-000002000000}"/>
    <cellStyle name="Millares 2 2 2 2" xfId="50" xr:uid="{00000000-0005-0000-0000-000003000000}"/>
    <cellStyle name="Millares 2 2 2 2 2" xfId="76" xr:uid="{A9754F17-D202-47FD-8543-B1D0DE7DC8EE}"/>
    <cellStyle name="Millares 2 2 2 3" xfId="63" xr:uid="{C50C6A22-DAA0-46FA-A74E-A9030D39CFD5}"/>
    <cellStyle name="Millares 2 2 3" xfId="43" xr:uid="{00000000-0005-0000-0000-000004000000}"/>
    <cellStyle name="Millares 2 2 3 2" xfId="69" xr:uid="{6414DB1B-2DCC-4917-B343-2C4D045DB417}"/>
    <cellStyle name="Millares 2 2 4" xfId="56" xr:uid="{6AC2B3EA-AA57-4447-9277-C18D224CEFDA}"/>
    <cellStyle name="Millares 2 3" xfId="34" xr:uid="{00000000-0005-0000-0000-000005000000}"/>
    <cellStyle name="Millares 2 3 2" xfId="47" xr:uid="{00000000-0005-0000-0000-000006000000}"/>
    <cellStyle name="Millares 2 3 2 2" xfId="73" xr:uid="{FEC928B0-BD91-48A5-94B2-301A4E2E6A83}"/>
    <cellStyle name="Millares 2 3 3" xfId="60" xr:uid="{EFE8FCAC-7E67-4C69-8623-35CE677E2F61}"/>
    <cellStyle name="Millares 2 4" xfId="40" xr:uid="{00000000-0005-0000-0000-000007000000}"/>
    <cellStyle name="Millares 2 4 2" xfId="66" xr:uid="{1A9E4585-812E-4F72-88C6-0614643184F0}"/>
    <cellStyle name="Millares 2 5" xfId="54" xr:uid="{C1772B29-E7A5-4659-A01B-5A9D4E308EAA}"/>
    <cellStyle name="Millares 3" xfId="31" xr:uid="{00000000-0005-0000-0000-000008000000}"/>
    <cellStyle name="Millares 3 2" xfId="45" xr:uid="{00000000-0005-0000-0000-000009000000}"/>
    <cellStyle name="Millares 3 2 2" xfId="71" xr:uid="{F5B8F07B-B064-491F-A2A8-C4DF0D22243A}"/>
    <cellStyle name="Millares 3 3" xfId="58" xr:uid="{1F767151-BFAE-45E8-AF7F-8565861B5ABE}"/>
    <cellStyle name="Millares 4" xfId="38" xr:uid="{00000000-0005-0000-0000-00000A000000}"/>
    <cellStyle name="Millares 4 2" xfId="64" xr:uid="{BC2FEEED-0D54-4533-B347-DE4DA1CC9DE3}"/>
    <cellStyle name="Moneda [0]" xfId="78" builtinId="7"/>
    <cellStyle name="Moneda [0] 2" xfId="9" xr:uid="{00000000-0005-0000-0000-00000C000000}"/>
    <cellStyle name="Moneda [0] 2 2" xfId="125" xr:uid="{2B6B4652-A4A7-4A41-B8C6-134506FE4FA4}"/>
    <cellStyle name="Moneda [0] 2 2 2" xfId="172" xr:uid="{69C44CBA-6881-4DD4-B441-289D56393615}"/>
    <cellStyle name="Moneda [0] 2 2 2 2" xfId="264" xr:uid="{6E8F2C82-999D-4E82-8DB0-E535017C13B4}"/>
    <cellStyle name="Moneda [0] 2 2 3" xfId="218" xr:uid="{AD98137B-52EC-4B08-9DA1-C57813235B40}"/>
    <cellStyle name="Moneda [0] 2 3" xfId="147" xr:uid="{AD72BE61-811A-48D5-BE8F-070201980DD3}"/>
    <cellStyle name="Moneda [0] 2 3 2" xfId="239" xr:uid="{8DBD6A1A-091A-4A7D-B6DE-3BEC0256A641}"/>
    <cellStyle name="Moneda [0] 2 4" xfId="193" xr:uid="{1F2AFB9A-B439-4DD2-B04B-30F7735AF4D6}"/>
    <cellStyle name="Moneda [0] 3" xfId="36" xr:uid="{00000000-0005-0000-0000-00000D000000}"/>
    <cellStyle name="Moneda [0] 3 2" xfId="49" xr:uid="{00000000-0005-0000-0000-00000E000000}"/>
    <cellStyle name="Moneda [0] 3 2 2" xfId="75" xr:uid="{881859EB-6B1C-4DBD-A415-BB8E7BC54E07}"/>
    <cellStyle name="Moneda [0] 3 3" xfId="62" xr:uid="{2FE016AA-4094-41E8-A4EB-817F95875B82}"/>
    <cellStyle name="Moneda [0] 4" xfId="42" xr:uid="{00000000-0005-0000-0000-00000F000000}"/>
    <cellStyle name="Moneda [0] 4 2" xfId="68" xr:uid="{DD2EFD11-AE80-4EC5-98BA-C5B5B81298AA}"/>
    <cellStyle name="Moneda [0] 5" xfId="79" xr:uid="{0A7BA0E7-7984-4D46-A4C3-A68FA6EF4638}"/>
    <cellStyle name="Moneda [0] 5 2" xfId="145" xr:uid="{B866ECE5-A7AE-429D-B6A4-8CB73041F94E}"/>
    <cellStyle name="Moneda [0] 5 2 2" xfId="191" xr:uid="{F01BF54F-F713-414E-A8F0-517C2A32E33E}"/>
    <cellStyle name="Moneda [0] 5 2 2 2" xfId="283" xr:uid="{1ECCB6E3-D376-4B32-B42A-35DCC7391EE1}"/>
    <cellStyle name="Moneda [0] 5 2 3" xfId="237" xr:uid="{4FADD063-9AAE-40D6-8657-CDB99293D065}"/>
    <cellStyle name="Moneda [0] 5 3" xfId="168" xr:uid="{6B93318D-7ED7-48B3-995C-643C5446116A}"/>
    <cellStyle name="Moneda [0] 5 3 2" xfId="260" xr:uid="{5ED50CC0-8A37-4655-89E5-327CFEE48153}"/>
    <cellStyle name="Moneda [0] 5 4" xfId="214" xr:uid="{79AA438A-4480-4C48-A678-AB21DD327D15}"/>
    <cellStyle name="Moneda [0] 6" xfId="144" xr:uid="{72E75AF8-8871-45DB-B4FB-3AB70F2E30B5}"/>
    <cellStyle name="Moneda [0] 6 2" xfId="190" xr:uid="{47C88267-95E9-4C3D-A5E7-1FAE0F641590}"/>
    <cellStyle name="Moneda [0] 6 2 2" xfId="282" xr:uid="{8BAEF75B-28A7-47FA-8B2E-7881085E770D}"/>
    <cellStyle name="Moneda [0] 6 3" xfId="236" xr:uid="{36DE1CAF-59BB-4286-8BD2-9E31A8F23FA2}"/>
    <cellStyle name="Moneda [0] 7" xfId="167" xr:uid="{D6838F95-5E59-49F2-A7B6-2102D8C0DACD}"/>
    <cellStyle name="Moneda [0] 7 2" xfId="259" xr:uid="{6DAF4499-F852-4B6B-8FF4-D2927A00C8FF}"/>
    <cellStyle name="Moneda [0] 8" xfId="213" xr:uid="{3695144D-A5B8-4A6F-8922-B30E2B5C0DD8}"/>
    <cellStyle name="Moneda 10" xfId="18" xr:uid="{00000000-0005-0000-0000-000010000000}"/>
    <cellStyle name="Moneda 10 2" xfId="143" xr:uid="{876BBD17-83A7-4958-8C1D-CF57EB3991CE}"/>
    <cellStyle name="Moneda 10 2 2" xfId="189" xr:uid="{27C4407D-28D8-4228-BBFA-1080868F2D7F}"/>
    <cellStyle name="Moneda 10 2 2 2" xfId="281" xr:uid="{0ED2B8AB-53CA-4F46-AFC7-F8069F9A91BE}"/>
    <cellStyle name="Moneda 10 2 3" xfId="235" xr:uid="{8AA68050-2E4A-40D3-8558-D4D79D99254C}"/>
    <cellStyle name="Moneda 10 3" xfId="155" xr:uid="{D29A63D5-7E0D-4468-9773-3F1D2E035D78}"/>
    <cellStyle name="Moneda 10 3 2" xfId="247" xr:uid="{85E8D40D-E881-444E-AC0C-E2FE13AF6CD2}"/>
    <cellStyle name="Moneda 10 4" xfId="201" xr:uid="{581915ED-6C8E-416E-8430-9B4FB000E477}"/>
    <cellStyle name="Moneda 11" xfId="19" xr:uid="{00000000-0005-0000-0000-000011000000}"/>
    <cellStyle name="Moneda 11 2" xfId="136" xr:uid="{F5520B34-E627-4D16-A56D-4FCD4FF3A19D}"/>
    <cellStyle name="Moneda 11 2 2" xfId="183" xr:uid="{45B81840-673A-4F3E-9825-40B846C1D766}"/>
    <cellStyle name="Moneda 11 2 2 2" xfId="275" xr:uid="{8E7951B9-F16D-41F4-8A55-E5E0E0C648A7}"/>
    <cellStyle name="Moneda 11 2 3" xfId="229" xr:uid="{59135FF1-193E-4F0F-97B4-D5D657E692EB}"/>
    <cellStyle name="Moneda 11 3" xfId="156" xr:uid="{A4AC742E-191F-45D9-A82A-84D89A023C09}"/>
    <cellStyle name="Moneda 11 3 2" xfId="248" xr:uid="{776CCDE7-D5B6-462C-A82F-6DA4F8DC4CFD}"/>
    <cellStyle name="Moneda 11 4" xfId="202" xr:uid="{AF03E779-24CF-4305-B1B2-AD3FC9FB69C2}"/>
    <cellStyle name="Moneda 12" xfId="20" xr:uid="{00000000-0005-0000-0000-000012000000}"/>
    <cellStyle name="Moneda 12 2" xfId="142" xr:uid="{7B174FD1-9B45-468D-9FB8-CB406E4AF119}"/>
    <cellStyle name="Moneda 12 2 2" xfId="188" xr:uid="{13196920-8518-41AF-B6A0-3CBD93D1645A}"/>
    <cellStyle name="Moneda 12 2 2 2" xfId="280" xr:uid="{811AF6FC-135D-4691-8636-C9ECC723F2CD}"/>
    <cellStyle name="Moneda 12 2 3" xfId="234" xr:uid="{524E1007-4A3A-46B9-AC71-F51273DF94D6}"/>
    <cellStyle name="Moneda 12 3" xfId="157" xr:uid="{E74228C1-7228-4E6C-B98D-04F252505CDC}"/>
    <cellStyle name="Moneda 12 3 2" xfId="249" xr:uid="{F13F700C-E344-4D3B-8B95-6D0E7D4C48DD}"/>
    <cellStyle name="Moneda 12 4" xfId="203" xr:uid="{12D608D0-A30A-4709-9413-6481064E3124}"/>
    <cellStyle name="Moneda 13" xfId="21" xr:uid="{00000000-0005-0000-0000-000013000000}"/>
    <cellStyle name="Moneda 13 2" xfId="121" xr:uid="{AFDCA095-5758-45B5-BBA8-23B83612D231}"/>
    <cellStyle name="Moneda 13 2 2" xfId="169" xr:uid="{56E09E0A-3B69-46AE-8813-CFEEA5E32EB2}"/>
    <cellStyle name="Moneda 13 2 2 2" xfId="261" xr:uid="{09A71DE4-821B-4908-8A23-F1725E5DC395}"/>
    <cellStyle name="Moneda 13 2 3" xfId="215" xr:uid="{CBC7E070-93BD-4FC9-98BD-E49C7B24D3DD}"/>
    <cellStyle name="Moneda 13 3" xfId="158" xr:uid="{673E9972-77D9-48D5-9A91-BDBD37AD02A6}"/>
    <cellStyle name="Moneda 13 3 2" xfId="250" xr:uid="{B87355FB-587C-40F3-91BD-705CD459CF5C}"/>
    <cellStyle name="Moneda 13 4" xfId="204" xr:uid="{538258D9-4CC3-4A61-9ADE-EFBDF5F14695}"/>
    <cellStyle name="Moneda 14" xfId="22" xr:uid="{00000000-0005-0000-0000-000014000000}"/>
    <cellStyle name="Moneda 14 2" xfId="134" xr:uid="{0AFC5387-A903-4F59-9FD7-2ED998FD1A80}"/>
    <cellStyle name="Moneda 14 2 2" xfId="181" xr:uid="{A2129F89-8A06-4CFB-B147-5D103945704B}"/>
    <cellStyle name="Moneda 14 2 2 2" xfId="273" xr:uid="{4707BAED-7E2F-481F-847D-04AE37811677}"/>
    <cellStyle name="Moneda 14 2 3" xfId="227" xr:uid="{C89A9C9B-9B76-47A2-B464-E38718786008}"/>
    <cellStyle name="Moneda 14 3" xfId="159" xr:uid="{C32C73AB-DE14-45CB-BD70-D29744A37F11}"/>
    <cellStyle name="Moneda 14 3 2" xfId="251" xr:uid="{3FE90685-57A6-4193-B7E9-4A74DE3AE994}"/>
    <cellStyle name="Moneda 14 4" xfId="205" xr:uid="{30AA1F24-9C04-4F53-AAF3-CE2E725CCAD0}"/>
    <cellStyle name="Moneda 15" xfId="23" xr:uid="{00000000-0005-0000-0000-000015000000}"/>
    <cellStyle name="Moneda 15 2" xfId="138" xr:uid="{CFCA270C-CCB4-44E2-AA27-D674A2C4DEF9}"/>
    <cellStyle name="Moneda 15 2 2" xfId="185" xr:uid="{A8FEA554-07D3-4548-B1B3-306CBD89E92A}"/>
    <cellStyle name="Moneda 15 2 2 2" xfId="277" xr:uid="{6CCF542D-641D-4646-A74F-B86DB81C92FF}"/>
    <cellStyle name="Moneda 15 2 3" xfId="231" xr:uid="{8E0E84DE-31EC-44CC-A330-387741C4A21E}"/>
    <cellStyle name="Moneda 15 3" xfId="160" xr:uid="{DE346B3F-B447-40D6-912D-CEAB3AAB33FC}"/>
    <cellStyle name="Moneda 15 3 2" xfId="252" xr:uid="{89D0745D-11D5-4584-900C-A7DC472A4F78}"/>
    <cellStyle name="Moneda 15 4" xfId="206" xr:uid="{C519BC20-6124-4716-BB2C-E3D79ABEED2A}"/>
    <cellStyle name="Moneda 16" xfId="24" xr:uid="{00000000-0005-0000-0000-000016000000}"/>
    <cellStyle name="Moneda 16 2" xfId="139" xr:uid="{0ADCCDBD-50E5-4743-9442-9EE09F5D2C22}"/>
    <cellStyle name="Moneda 16 2 2" xfId="186" xr:uid="{D966DB5E-3669-4165-94CB-5639868C4D2C}"/>
    <cellStyle name="Moneda 16 2 2 2" xfId="278" xr:uid="{D544BE4C-4D28-45FF-9ED0-65BB111BABFA}"/>
    <cellStyle name="Moneda 16 2 3" xfId="232" xr:uid="{DA85AE8C-F321-417F-A978-9ABC57E7996B}"/>
    <cellStyle name="Moneda 16 3" xfId="161" xr:uid="{25319B78-778F-4FDE-AC9A-6E29742D1E40}"/>
    <cellStyle name="Moneda 16 3 2" xfId="253" xr:uid="{6388C1F1-1D75-48C8-BF83-D76C134F14AA}"/>
    <cellStyle name="Moneda 16 4" xfId="207" xr:uid="{132BEDAC-997E-4358-8F45-B598F00D7AE5}"/>
    <cellStyle name="Moneda 17" xfId="25" xr:uid="{00000000-0005-0000-0000-000017000000}"/>
    <cellStyle name="Moneda 17 2" xfId="127" xr:uid="{861ACE44-848B-4F0A-8509-FCE627DE54CE}"/>
    <cellStyle name="Moneda 17 2 2" xfId="174" xr:uid="{73D65BFF-686F-40F4-ABA0-278729C036A0}"/>
    <cellStyle name="Moneda 17 2 2 2" xfId="266" xr:uid="{AD3B5C9C-7EAE-45C1-9709-CB74AE50CBF8}"/>
    <cellStyle name="Moneda 17 2 3" xfId="220" xr:uid="{928F70E6-E3C2-41A6-97E2-A42924424A12}"/>
    <cellStyle name="Moneda 17 3" xfId="162" xr:uid="{2B9B6263-7932-4034-89FD-929E2F231C5E}"/>
    <cellStyle name="Moneda 17 3 2" xfId="254" xr:uid="{1E80CCFD-2833-430A-BFF6-7F03BE1F7B03}"/>
    <cellStyle name="Moneda 17 4" xfId="208" xr:uid="{5CB097CD-A259-4D3C-A130-503A5BF450CF}"/>
    <cellStyle name="Moneda 18" xfId="26" xr:uid="{00000000-0005-0000-0000-000018000000}"/>
    <cellStyle name="Moneda 18 2" xfId="129" xr:uid="{A50828D6-4DF9-4486-A1F3-587CED184386}"/>
    <cellStyle name="Moneda 18 2 2" xfId="176" xr:uid="{7330B953-36D2-412E-B5EC-5D0D894E5858}"/>
    <cellStyle name="Moneda 18 2 2 2" xfId="268" xr:uid="{B654C4CE-DA15-4C97-BC67-8F5CB72024DF}"/>
    <cellStyle name="Moneda 18 2 3" xfId="222" xr:uid="{9F85ECFB-6EE3-4EA3-8A22-7E9C3CD12939}"/>
    <cellStyle name="Moneda 18 3" xfId="163" xr:uid="{64AE44DF-4694-4F6D-8884-7C8D178B84F2}"/>
    <cellStyle name="Moneda 18 3 2" xfId="255" xr:uid="{842BBAE0-6A9D-4183-8D94-AF2213C23205}"/>
    <cellStyle name="Moneda 18 4" xfId="209" xr:uid="{2617FF42-7C46-4F49-83C4-299D7887BAC0}"/>
    <cellStyle name="Moneda 19" xfId="27" xr:uid="{00000000-0005-0000-0000-000019000000}"/>
    <cellStyle name="Moneda 19 2" xfId="123" xr:uid="{7B1FFA3F-5292-46D5-909B-30D300C2ACB0}"/>
    <cellStyle name="Moneda 19 2 2" xfId="170" xr:uid="{1B3BF208-F39F-45C5-8FAE-45FB5A00AA29}"/>
    <cellStyle name="Moneda 19 2 2 2" xfId="262" xr:uid="{D065F1AB-6EFE-4D50-ADE3-7A4332EC3951}"/>
    <cellStyle name="Moneda 19 2 3" xfId="216" xr:uid="{F37BA4DE-77D4-4E18-998E-6300F1805705}"/>
    <cellStyle name="Moneda 19 3" xfId="164" xr:uid="{B85F2704-D568-480A-97F9-D24C3C7C1031}"/>
    <cellStyle name="Moneda 19 3 2" xfId="256" xr:uid="{CF4C86FE-CC08-43FC-A36C-0453BB4BE873}"/>
    <cellStyle name="Moneda 19 4" xfId="210" xr:uid="{F070FA4C-85E4-49CC-9AE4-8A216DD8D691}"/>
    <cellStyle name="Moneda 2" xfId="7" xr:uid="{00000000-0005-0000-0000-00001A000000}"/>
    <cellStyle name="Moneda 2 2" xfId="35" xr:uid="{00000000-0005-0000-0000-00001B000000}"/>
    <cellStyle name="Moneda 2 2 2" xfId="48" xr:uid="{00000000-0005-0000-0000-00001C000000}"/>
    <cellStyle name="Moneda 2 2 2 2" xfId="74" xr:uid="{B1081F6A-F56E-4C35-96EB-EBBEE05BF083}"/>
    <cellStyle name="Moneda 2 2 3" xfId="61" xr:uid="{86E7EA9E-396F-46AB-B6B8-F2C90BFB7E9B}"/>
    <cellStyle name="Moneda 2 3" xfId="41" xr:uid="{00000000-0005-0000-0000-00001D000000}"/>
    <cellStyle name="Moneda 2 3 2" xfId="67" xr:uid="{D0996B81-A892-4DAF-8E99-A185FEAF5D0D}"/>
    <cellStyle name="Moneda 2 4" xfId="55" xr:uid="{06BF41BD-8C88-4EEB-8C90-AA0763AD1C60}"/>
    <cellStyle name="Moneda 20" xfId="28" xr:uid="{00000000-0005-0000-0000-00001E000000}"/>
    <cellStyle name="Moneda 20 2" xfId="128" xr:uid="{415AAC5D-E737-40FB-8BA9-C1876F8847B3}"/>
    <cellStyle name="Moneda 20 2 2" xfId="175" xr:uid="{8B1D7181-74C8-4664-A598-D9057279D7BD}"/>
    <cellStyle name="Moneda 20 2 2 2" xfId="267" xr:uid="{B6232362-A8D4-40E0-B70D-872193D8BCA5}"/>
    <cellStyle name="Moneda 20 2 3" xfId="221" xr:uid="{7755577C-2544-40E7-9B4A-5EE58B0B1EDF}"/>
    <cellStyle name="Moneda 20 3" xfId="165" xr:uid="{DDB04398-781D-451E-ABC8-B771DB280DB7}"/>
    <cellStyle name="Moneda 20 3 2" xfId="257" xr:uid="{DB46943E-9833-42EB-A61C-1F674DE1FCEE}"/>
    <cellStyle name="Moneda 20 4" xfId="211" xr:uid="{B6E251DE-3DE9-4671-BD7A-AE3EA2C7E29F}"/>
    <cellStyle name="Moneda 21" xfId="13" xr:uid="{00000000-0005-0000-0000-00001F000000}"/>
    <cellStyle name="Moneda 21 2" xfId="133" xr:uid="{76750B6A-6935-4FCA-AC39-851AE6095553}"/>
    <cellStyle name="Moneda 21 2 2" xfId="180" xr:uid="{E7DE25AB-F962-4BA4-A7EF-7E0C3C9A9139}"/>
    <cellStyle name="Moneda 21 2 2 2" xfId="272" xr:uid="{1DF207DC-8C77-4A1E-BCA8-668A764DCE04}"/>
    <cellStyle name="Moneda 21 2 3" xfId="226" xr:uid="{6967D7DA-AEFF-4B92-895D-F9F311152316}"/>
    <cellStyle name="Moneda 21 3" xfId="150" xr:uid="{B8CDF1AC-E0B3-4C32-ACBF-856339808AB8}"/>
    <cellStyle name="Moneda 21 3 2" xfId="242" xr:uid="{BEA98BED-1D3F-43B1-B4E2-93AD7396A991}"/>
    <cellStyle name="Moneda 21 4" xfId="196" xr:uid="{D3AF11FC-7249-408B-82C0-D59B1E2D6119}"/>
    <cellStyle name="Moneda 22" xfId="29" xr:uid="{00000000-0005-0000-0000-000020000000}"/>
    <cellStyle name="Moneda 22 2" xfId="132" xr:uid="{FDC2F997-DC5D-436E-AF41-2F68D77B92D3}"/>
    <cellStyle name="Moneda 22 2 2" xfId="179" xr:uid="{DFBAD121-515E-4C6B-BF70-019B106C8F94}"/>
    <cellStyle name="Moneda 22 2 2 2" xfId="271" xr:uid="{810A2B0E-0033-4B45-B6CF-68D37A0EA238}"/>
    <cellStyle name="Moneda 22 2 3" xfId="225" xr:uid="{D512110C-53E2-490B-BE7F-02AA3A96E4F5}"/>
    <cellStyle name="Moneda 22 3" xfId="166" xr:uid="{BD430FEB-D047-447A-8A70-7AC889F9D896}"/>
    <cellStyle name="Moneda 22 3 2" xfId="258" xr:uid="{EA378A0B-F588-4F91-A437-657F29399B15}"/>
    <cellStyle name="Moneda 22 4" xfId="212" xr:uid="{4E11CCB0-700E-4332-97CE-7BCF124C5B6F}"/>
    <cellStyle name="Moneda 23" xfId="32" xr:uid="{00000000-0005-0000-0000-000021000000}"/>
    <cellStyle name="Moneda 23 2" xfId="46" xr:uid="{00000000-0005-0000-0000-000022000000}"/>
    <cellStyle name="Moneda 23 2 2" xfId="72" xr:uid="{116C9899-A2C9-4516-891F-C7144D582905}"/>
    <cellStyle name="Moneda 23 3" xfId="59" xr:uid="{2B0FCC5E-185C-4DB0-B87B-1F5D9E004D90}"/>
    <cellStyle name="Moneda 24" xfId="30" xr:uid="{00000000-0005-0000-0000-000023000000}"/>
    <cellStyle name="Moneda 24 2" xfId="44" xr:uid="{00000000-0005-0000-0000-000024000000}"/>
    <cellStyle name="Moneda 24 2 2" xfId="70" xr:uid="{F40DB212-1E47-4079-8F64-A26C34A49A64}"/>
    <cellStyle name="Moneda 24 3" xfId="57" xr:uid="{68257D15-6491-4538-848D-39ADCA1F84F7}"/>
    <cellStyle name="Moneda 25" xfId="39" xr:uid="{00000000-0005-0000-0000-000025000000}"/>
    <cellStyle name="Moneda 25 2" xfId="65" xr:uid="{0F779125-9CAA-4AF2-951A-07DB5FC9BE49}"/>
    <cellStyle name="Moneda 3" xfId="8" xr:uid="{00000000-0005-0000-0000-000026000000}"/>
    <cellStyle name="Moneda 3 2" xfId="124" xr:uid="{A836B14A-C923-45A7-9D47-C82BD713B0F3}"/>
    <cellStyle name="Moneda 3 2 2" xfId="171" xr:uid="{652FE161-75FA-4009-B1B9-1C4D01C9096E}"/>
    <cellStyle name="Moneda 3 2 2 2" xfId="263" xr:uid="{453236FF-1256-4316-AA3A-CBD6EC1921B3}"/>
    <cellStyle name="Moneda 3 2 3" xfId="217" xr:uid="{6D9F45BB-E7A8-4073-974B-EDE0E2500122}"/>
    <cellStyle name="Moneda 3 3" xfId="146" xr:uid="{ACB1CDB2-2D41-4731-BFDF-9D03034568A5}"/>
    <cellStyle name="Moneda 3 3 2" xfId="238" xr:uid="{F50A21B5-7DBF-4F04-85C4-7F2DAC748B8B}"/>
    <cellStyle name="Moneda 3 4" xfId="192" xr:uid="{E9BF63FE-0DB9-4593-A9DA-A28666242B5A}"/>
    <cellStyle name="Moneda 4" xfId="12" xr:uid="{00000000-0005-0000-0000-000027000000}"/>
    <cellStyle name="Moneda 4 2" xfId="141" xr:uid="{5E81F1B9-3D63-4962-90DC-730EE1EC4017}"/>
    <cellStyle name="Moneda 4 2 2" xfId="187" xr:uid="{0A913E44-E482-4C03-9235-135D7603B8A8}"/>
    <cellStyle name="Moneda 4 2 2 2" xfId="279" xr:uid="{9B8618BB-6177-41BC-957E-28ACA7DE9032}"/>
    <cellStyle name="Moneda 4 2 3" xfId="233" xr:uid="{A58A4557-40D7-4E00-8577-FD4B78FEF815}"/>
    <cellStyle name="Moneda 4 3" xfId="149" xr:uid="{2257EC9D-CA3A-485F-998E-614382505AF4}"/>
    <cellStyle name="Moneda 4 3 2" xfId="241" xr:uid="{19BD4E34-F521-47CB-9542-B5C2B6EE4EEB}"/>
    <cellStyle name="Moneda 4 4" xfId="195" xr:uid="{F3E75F6A-569C-4BE4-9BDD-EFF7983CAFBE}"/>
    <cellStyle name="Moneda 5" xfId="11" xr:uid="{00000000-0005-0000-0000-000028000000}"/>
    <cellStyle name="Moneda 5 2" xfId="130" xr:uid="{B7BBD7DB-19AA-4C60-A6F6-86F6EA7828F5}"/>
    <cellStyle name="Moneda 5 2 2" xfId="177" xr:uid="{712A6EFA-F8DE-418C-BB09-597D22A9CAC0}"/>
    <cellStyle name="Moneda 5 2 2 2" xfId="269" xr:uid="{744C9613-7DD8-4FB0-AAE1-6E890CF78C3B}"/>
    <cellStyle name="Moneda 5 2 3" xfId="223" xr:uid="{DB067975-5910-4AED-A09F-9314E363DB1F}"/>
    <cellStyle name="Moneda 5 3" xfId="148" xr:uid="{9AC35BF0-AB59-429B-8F30-4C9B9AEC8AFD}"/>
    <cellStyle name="Moneda 5 3 2" xfId="240" xr:uid="{E162C52D-7AC6-4B20-AF7D-49B0E45F4D4C}"/>
    <cellStyle name="Moneda 5 4" xfId="194" xr:uid="{5EE18638-A6D5-48EB-B6C4-2699852BE38F}"/>
    <cellStyle name="Moneda 6" xfId="14" xr:uid="{00000000-0005-0000-0000-000029000000}"/>
    <cellStyle name="Moneda 6 2" xfId="135" xr:uid="{18248569-AE25-4F65-9B26-2D39BC81F864}"/>
    <cellStyle name="Moneda 6 2 2" xfId="182" xr:uid="{404D1A26-6638-4362-9191-CCA44186B297}"/>
    <cellStyle name="Moneda 6 2 2 2" xfId="274" xr:uid="{A0C1AEAD-A8FB-4DA1-BA67-7CF0F4FB9DA7}"/>
    <cellStyle name="Moneda 6 2 3" xfId="228" xr:uid="{539E4C40-3D51-4DB9-A058-64E66DA67FD7}"/>
    <cellStyle name="Moneda 6 3" xfId="151" xr:uid="{CAD629E7-2667-4F85-8AD3-E20DC596C805}"/>
    <cellStyle name="Moneda 6 3 2" xfId="243" xr:uid="{616EE107-A948-41DA-ADD5-C4777B60DA04}"/>
    <cellStyle name="Moneda 6 4" xfId="197" xr:uid="{A484ECA1-5D77-4144-A861-9073D5541AF2}"/>
    <cellStyle name="Moneda 7" xfId="15" xr:uid="{00000000-0005-0000-0000-00002A000000}"/>
    <cellStyle name="Moneda 7 2" xfId="126" xr:uid="{EC1D3155-0086-45F7-84CD-516554D630B6}"/>
    <cellStyle name="Moneda 7 2 2" xfId="173" xr:uid="{24B12AD6-8D7D-4F01-B7D4-24D63A3CBA10}"/>
    <cellStyle name="Moneda 7 2 2 2" xfId="265" xr:uid="{07E33564-75B4-4F7A-BEC6-B0ADEA8783B6}"/>
    <cellStyle name="Moneda 7 2 3" xfId="219" xr:uid="{69C26052-F269-4DE1-ACC2-A8EE149B4793}"/>
    <cellStyle name="Moneda 7 3" xfId="152" xr:uid="{12FA7F13-15A4-4EFE-9809-3B7351144F41}"/>
    <cellStyle name="Moneda 7 3 2" xfId="244" xr:uid="{FF009983-0F3F-435C-BCA8-154BDA00DC07}"/>
    <cellStyle name="Moneda 7 4" xfId="198" xr:uid="{DD62A69F-BFB8-45FB-AB8B-1AFD461C68B2}"/>
    <cellStyle name="Moneda 8" xfId="16" xr:uid="{00000000-0005-0000-0000-00002B000000}"/>
    <cellStyle name="Moneda 8 2" xfId="131" xr:uid="{E75C989D-8490-442F-B09D-DED3188B1BFE}"/>
    <cellStyle name="Moneda 8 2 2" xfId="178" xr:uid="{68377B8C-6876-4C2C-AB02-08D4513FDBE7}"/>
    <cellStyle name="Moneda 8 2 2 2" xfId="270" xr:uid="{E95833B9-B722-43F5-AAF9-D6D43895A2D9}"/>
    <cellStyle name="Moneda 8 2 3" xfId="224" xr:uid="{B8156D88-5EFD-4666-8136-37C129AAD985}"/>
    <cellStyle name="Moneda 8 3" xfId="153" xr:uid="{F7C6877F-E3FA-4E0E-AB50-C408519DEFB8}"/>
    <cellStyle name="Moneda 8 3 2" xfId="245" xr:uid="{88D904CD-C670-48E1-AA8B-3105212DC1B3}"/>
    <cellStyle name="Moneda 8 4" xfId="199" xr:uid="{3267639D-C9D1-4F7B-A6E8-AC6AD2FE6560}"/>
    <cellStyle name="Moneda 9" xfId="17" xr:uid="{00000000-0005-0000-0000-00002C000000}"/>
    <cellStyle name="Moneda 9 2" xfId="137" xr:uid="{6851B428-1450-4D0F-9D2C-35126259C83B}"/>
    <cellStyle name="Moneda 9 2 2" xfId="184" xr:uid="{051A153C-C108-4FF0-9472-FD2C66507057}"/>
    <cellStyle name="Moneda 9 2 2 2" xfId="276" xr:uid="{BC62278A-D45B-4CA0-BBBD-D0F24572A817}"/>
    <cellStyle name="Moneda 9 2 3" xfId="230" xr:uid="{1722BE32-5AD0-434D-9278-D2BAFA5B58F1}"/>
    <cellStyle name="Moneda 9 3" xfId="154" xr:uid="{B9D89588-F4D6-4492-894E-A39B2D22F42E}"/>
    <cellStyle name="Moneda 9 3 2" xfId="246" xr:uid="{573E2D00-7E60-4A5B-ABC1-4BA1695AAC70}"/>
    <cellStyle name="Moneda 9 4" xfId="200" xr:uid="{FF0E8369-BD48-413F-845B-A5DADDBD9AF7}"/>
    <cellStyle name="Neutral" xfId="87" builtinId="28" customBuiltin="1"/>
    <cellStyle name="Normal" xfId="0" builtinId="0"/>
    <cellStyle name="Normal 2" xfId="1" xr:uid="{00000000-0005-0000-0000-00002E000000}"/>
    <cellStyle name="Normal 2 2" xfId="4" xr:uid="{00000000-0005-0000-0000-00002F000000}"/>
    <cellStyle name="Normal 2 3" xfId="52" xr:uid="{F279B95E-3F62-469F-BE39-E03724F0CFC0}"/>
    <cellStyle name="Normal 3" xfId="2" xr:uid="{00000000-0005-0000-0000-000030000000}"/>
    <cellStyle name="Normal 3 2" xfId="140" xr:uid="{4A19F3E0-EE42-4B29-A3F7-CC60D0AB912F}"/>
    <cellStyle name="Normal 3 3" xfId="122" xr:uid="{C8B18B9F-1653-4504-9920-C42D105CB4B5}"/>
    <cellStyle name="Normal 4" xfId="5" xr:uid="{00000000-0005-0000-0000-000031000000}"/>
    <cellStyle name="Normal 5" xfId="3" xr:uid="{00000000-0005-0000-0000-000032000000}"/>
    <cellStyle name="Normal 5 2" xfId="33" xr:uid="{00000000-0005-0000-0000-000033000000}"/>
    <cellStyle name="Normal 6" xfId="51" xr:uid="{46DDC996-550A-4932-A488-AC302D126603}"/>
    <cellStyle name="Notas" xfId="94" builtinId="10" customBuiltin="1"/>
    <cellStyle name="Salida" xfId="89" builtinId="21" customBuiltin="1"/>
    <cellStyle name="Texto de advertencia" xfId="93" builtinId="11" customBuiltin="1"/>
    <cellStyle name="Texto explicativo" xfId="95" builtinId="53" customBuiltin="1"/>
    <cellStyle name="Título" xfId="80" builtinId="15" customBuiltin="1"/>
    <cellStyle name="Título 2" xfId="82" builtinId="17" customBuiltin="1"/>
    <cellStyle name="Título 3" xfId="83" builtinId="18" customBuiltin="1"/>
    <cellStyle name="Total" xfId="96" builtinId="25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fgColor auto="1"/>
          <bgColor rgb="FFFF0000"/>
        </patternFill>
      </fill>
    </dxf>
  </dxfs>
  <tableStyles count="1" defaultTableStyle="TableStyleMedium2" defaultPivotStyle="PivotStyleLight16">
    <tableStyle name="Invisible" pivot="0" table="0" count="0" xr9:uid="{AA7B0206-58A1-47BE-A64B-4B5F8DAFE30A}"/>
  </tableStyles>
  <colors>
    <mruColors>
      <color rgb="FFFF0066"/>
      <color rgb="FFCC0099"/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1"/>
  <sheetViews>
    <sheetView workbookViewId="0">
      <selection activeCell="E4" sqref="E4:E21"/>
    </sheetView>
  </sheetViews>
  <sheetFormatPr baseColWidth="10" defaultRowHeight="15"/>
  <cols>
    <col min="2" max="2" width="4.28515625" customWidth="1"/>
    <col min="3" max="3" width="24" customWidth="1"/>
    <col min="4" max="4" width="21.5703125" customWidth="1"/>
    <col min="5" max="5" width="16.7109375" customWidth="1"/>
    <col min="6" max="6" width="17.85546875" customWidth="1"/>
  </cols>
  <sheetData>
    <row r="1" spans="2:6" ht="15.75" thickBot="1"/>
    <row r="2" spans="2:6" ht="15.75" thickBot="1">
      <c r="B2" s="84" t="s">
        <v>65</v>
      </c>
      <c r="C2" s="85"/>
      <c r="D2" s="86"/>
      <c r="E2" s="84" t="s">
        <v>66</v>
      </c>
      <c r="F2" s="86"/>
    </row>
    <row r="3" spans="2:6" ht="15.75" thickBot="1">
      <c r="B3" s="1" t="s">
        <v>42</v>
      </c>
      <c r="C3" s="1" t="s">
        <v>63</v>
      </c>
      <c r="D3" s="1" t="s">
        <v>64</v>
      </c>
      <c r="E3" s="1" t="s">
        <v>67</v>
      </c>
      <c r="F3" s="1" t="s">
        <v>68</v>
      </c>
    </row>
    <row r="4" spans="2:6" ht="35.1" customHeight="1" thickBot="1">
      <c r="B4" s="1">
        <v>1</v>
      </c>
      <c r="C4" s="52" t="s">
        <v>237</v>
      </c>
      <c r="D4" s="54" t="s">
        <v>238</v>
      </c>
      <c r="E4" s="26">
        <v>4</v>
      </c>
      <c r="F4" s="57">
        <v>58616490</v>
      </c>
    </row>
    <row r="5" spans="2:6" ht="35.1" customHeight="1" thickBot="1">
      <c r="B5" s="1">
        <v>2</v>
      </c>
      <c r="C5" s="52" t="s">
        <v>239</v>
      </c>
      <c r="D5" s="54" t="s">
        <v>240</v>
      </c>
      <c r="E5" s="26">
        <v>4</v>
      </c>
      <c r="F5" s="57">
        <v>58616490</v>
      </c>
    </row>
    <row r="6" spans="2:6" ht="35.1" customHeight="1" thickBot="1">
      <c r="B6" s="1">
        <v>3</v>
      </c>
      <c r="C6" s="52" t="s">
        <v>241</v>
      </c>
      <c r="D6" s="54" t="s">
        <v>242</v>
      </c>
      <c r="E6" s="26">
        <v>4</v>
      </c>
      <c r="F6" s="57">
        <v>58616490</v>
      </c>
    </row>
    <row r="7" spans="2:6" ht="35.1" customHeight="1" thickBot="1">
      <c r="B7" s="1">
        <v>4</v>
      </c>
      <c r="C7" s="52" t="s">
        <v>243</v>
      </c>
      <c r="D7" s="54" t="s">
        <v>244</v>
      </c>
      <c r="E7" s="26">
        <v>1</v>
      </c>
      <c r="F7" s="57">
        <v>26005000</v>
      </c>
    </row>
    <row r="8" spans="2:6" ht="35.1" customHeight="1" thickBot="1">
      <c r="B8" s="1">
        <v>5</v>
      </c>
      <c r="C8" s="53" t="s">
        <v>245</v>
      </c>
      <c r="D8" s="55" t="s">
        <v>246</v>
      </c>
      <c r="E8" s="56">
        <v>1</v>
      </c>
      <c r="F8" s="58">
        <v>25176000</v>
      </c>
    </row>
    <row r="9" spans="2:6" ht="35.1" customHeight="1" thickBot="1">
      <c r="B9" s="1">
        <v>6</v>
      </c>
      <c r="C9" s="52" t="s">
        <v>247</v>
      </c>
      <c r="D9" s="54" t="s">
        <v>248</v>
      </c>
      <c r="E9" s="26">
        <v>1</v>
      </c>
      <c r="F9" s="57">
        <v>42775000</v>
      </c>
    </row>
    <row r="10" spans="2:6" ht="35.1" customHeight="1" thickBot="1">
      <c r="B10" s="1">
        <v>7</v>
      </c>
      <c r="C10" s="52" t="s">
        <v>249</v>
      </c>
      <c r="D10" s="54" t="s">
        <v>250</v>
      </c>
      <c r="E10" s="26">
        <v>4</v>
      </c>
      <c r="F10" s="57">
        <v>73547160</v>
      </c>
    </row>
    <row r="11" spans="2:6" ht="35.1" customHeight="1" thickBot="1">
      <c r="B11" s="1">
        <v>8</v>
      </c>
      <c r="C11" s="52" t="s">
        <v>251</v>
      </c>
      <c r="D11" s="54" t="s">
        <v>184</v>
      </c>
      <c r="E11" s="26">
        <v>1</v>
      </c>
      <c r="F11" s="57">
        <v>14444000</v>
      </c>
    </row>
    <row r="12" spans="2:6" ht="35.1" customHeight="1" thickBot="1">
      <c r="B12" s="1">
        <v>9</v>
      </c>
      <c r="C12" s="52" t="s">
        <v>252</v>
      </c>
      <c r="D12" s="54" t="s">
        <v>253</v>
      </c>
      <c r="E12" s="26">
        <v>3</v>
      </c>
      <c r="F12" s="57">
        <v>45954090</v>
      </c>
    </row>
    <row r="13" spans="2:6" ht="35.1" customHeight="1" thickBot="1">
      <c r="B13" s="1">
        <v>10</v>
      </c>
      <c r="C13" s="52" t="s">
        <v>254</v>
      </c>
      <c r="D13" s="54" t="s">
        <v>255</v>
      </c>
      <c r="E13" s="26">
        <v>1</v>
      </c>
      <c r="F13" s="57">
        <v>10710000</v>
      </c>
    </row>
    <row r="14" spans="2:6" ht="35.1" customHeight="1" thickBot="1">
      <c r="B14" s="1">
        <v>11</v>
      </c>
      <c r="C14" s="52" t="s">
        <v>256</v>
      </c>
      <c r="D14" s="54" t="s">
        <v>257</v>
      </c>
      <c r="E14" s="26">
        <v>2</v>
      </c>
      <c r="F14" s="57">
        <v>15855000</v>
      </c>
    </row>
    <row r="15" spans="2:6" ht="35.1" customHeight="1" thickBot="1">
      <c r="B15" s="1">
        <v>12</v>
      </c>
      <c r="C15" s="52" t="s">
        <v>258</v>
      </c>
      <c r="D15" s="54" t="s">
        <v>259</v>
      </c>
      <c r="E15" s="26">
        <v>3</v>
      </c>
      <c r="F15" s="57">
        <v>45702300</v>
      </c>
    </row>
    <row r="16" spans="2:6" ht="35.1" customHeight="1" thickBot="1">
      <c r="B16" s="1">
        <v>13</v>
      </c>
      <c r="C16" s="52" t="s">
        <v>260</v>
      </c>
      <c r="D16" s="54" t="s">
        <v>261</v>
      </c>
      <c r="E16" s="26">
        <v>2</v>
      </c>
      <c r="F16" s="57">
        <v>24036240</v>
      </c>
    </row>
    <row r="17" spans="2:6" ht="35.1" customHeight="1" thickBot="1">
      <c r="B17" s="1">
        <v>14</v>
      </c>
      <c r="C17" s="52" t="s">
        <v>262</v>
      </c>
      <c r="D17" s="54" t="s">
        <v>263</v>
      </c>
      <c r="E17" s="26">
        <v>1</v>
      </c>
      <c r="F17" s="57">
        <v>28312500</v>
      </c>
    </row>
    <row r="18" spans="2:6" ht="35.1" customHeight="1" thickBot="1">
      <c r="B18" s="1">
        <v>15</v>
      </c>
      <c r="C18" s="52" t="s">
        <v>264</v>
      </c>
      <c r="D18" s="54" t="s">
        <v>265</v>
      </c>
      <c r="E18" s="26">
        <v>2</v>
      </c>
      <c r="F18" s="57">
        <v>92637500</v>
      </c>
    </row>
    <row r="19" spans="2:6" ht="35.1" customHeight="1" thickBot="1">
      <c r="B19" s="1">
        <v>16</v>
      </c>
      <c r="C19" s="52" t="s">
        <v>266</v>
      </c>
      <c r="D19" s="54" t="s">
        <v>267</v>
      </c>
      <c r="E19" s="26">
        <v>1</v>
      </c>
      <c r="F19" s="57">
        <v>14892000</v>
      </c>
    </row>
    <row r="20" spans="2:6" ht="35.1" customHeight="1" thickBot="1">
      <c r="B20" s="1">
        <v>17</v>
      </c>
      <c r="C20" s="52" t="s">
        <v>268</v>
      </c>
      <c r="D20" s="54" t="s">
        <v>269</v>
      </c>
      <c r="E20" s="26">
        <v>1</v>
      </c>
      <c r="F20" s="57">
        <v>11932500</v>
      </c>
    </row>
    <row r="21" spans="2:6" ht="35.1" customHeight="1" thickBot="1">
      <c r="B21" s="1">
        <v>18</v>
      </c>
      <c r="C21" s="52" t="s">
        <v>270</v>
      </c>
      <c r="D21" s="61" t="s">
        <v>271</v>
      </c>
      <c r="E21" s="62">
        <v>3</v>
      </c>
      <c r="F21" s="63">
        <v>46980000</v>
      </c>
    </row>
  </sheetData>
  <autoFilter ref="B3:F21" xr:uid="{00000000-0001-0000-0000-000000000000}"/>
  <mergeCells count="2">
    <mergeCell ref="B2:D2"/>
    <mergeCell ref="E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46"/>
  <sheetViews>
    <sheetView workbookViewId="0">
      <selection activeCell="E6" sqref="E6:F6"/>
    </sheetView>
  </sheetViews>
  <sheetFormatPr baseColWidth="10" defaultColWidth="11.42578125" defaultRowHeight="15"/>
  <cols>
    <col min="1" max="1" width="11.42578125" style="8"/>
    <col min="2" max="2" width="5.140625" style="8" customWidth="1"/>
    <col min="3" max="3" width="26" style="8" customWidth="1"/>
    <col min="4" max="4" width="21.140625" style="8" customWidth="1"/>
    <col min="5" max="5" width="40" style="8" customWidth="1"/>
    <col min="6" max="6" width="15.28515625" style="8" customWidth="1"/>
    <col min="7" max="7" width="11.85546875" style="8" bestFit="1" customWidth="1"/>
    <col min="8" max="8" width="11.42578125" style="8"/>
    <col min="9" max="9" width="35.5703125" style="8" bestFit="1" customWidth="1"/>
    <col min="10" max="10" width="13.7109375" style="8" bestFit="1" customWidth="1"/>
    <col min="11" max="16384" width="11.42578125" style="8"/>
  </cols>
  <sheetData>
    <row r="1" spans="2:10" ht="15.75" thickBot="1"/>
    <row r="2" spans="2:10" ht="15.75" thickBot="1">
      <c r="B2" s="89" t="s">
        <v>65</v>
      </c>
      <c r="C2" s="90"/>
      <c r="D2" s="91"/>
      <c r="E2" s="92" t="s">
        <v>69</v>
      </c>
      <c r="F2" s="93"/>
      <c r="G2"/>
      <c r="H2"/>
      <c r="I2" s="2" t="s">
        <v>73</v>
      </c>
      <c r="J2" s="2" t="s">
        <v>74</v>
      </c>
    </row>
    <row r="3" spans="2:10" ht="15.75" thickBot="1">
      <c r="B3" s="9" t="s">
        <v>42</v>
      </c>
      <c r="C3" s="9" t="s">
        <v>63</v>
      </c>
      <c r="D3" s="9" t="s">
        <v>64</v>
      </c>
      <c r="E3" s="94"/>
      <c r="F3" s="95"/>
      <c r="G3"/>
      <c r="H3"/>
      <c r="I3" s="3" t="s">
        <v>70</v>
      </c>
      <c r="J3" s="3">
        <f>SUM('1 Apertura de Cursos'!E4:E1048576)</f>
        <v>39</v>
      </c>
    </row>
    <row r="4" spans="2:10" ht="35.1" customHeight="1" thickBot="1">
      <c r="B4" s="9">
        <v>1</v>
      </c>
      <c r="C4" s="47" t="s">
        <v>272</v>
      </c>
      <c r="D4" s="48" t="s">
        <v>273</v>
      </c>
      <c r="E4" s="42" t="s">
        <v>276</v>
      </c>
      <c r="F4" s="43"/>
      <c r="G4">
        <f>IF(ISERROR(VLOOKUP(D4,'1 Apertura de Cursos'!$D$4:$F$1048576,2,FALSE)),0,VLOOKUP(D4,'1 Apertura de Cursos'!$D$4:$F$1048576,2,FALSE))</f>
        <v>0</v>
      </c>
      <c r="H4"/>
      <c r="I4" s="4" t="s">
        <v>71</v>
      </c>
      <c r="J4" s="4">
        <f>SUM(G4:G1048576)</f>
        <v>0</v>
      </c>
    </row>
    <row r="5" spans="2:10" ht="35.1" customHeight="1" thickBot="1">
      <c r="B5" s="9">
        <v>2</v>
      </c>
      <c r="C5" s="46" t="s">
        <v>274</v>
      </c>
      <c r="D5" s="49" t="s">
        <v>275</v>
      </c>
      <c r="E5" s="87" t="s">
        <v>276</v>
      </c>
      <c r="F5" s="88"/>
      <c r="G5">
        <f>IF(ISERROR(VLOOKUP(D5,'1 Apertura de Cursos'!$D$4:$F$1048576,2,FALSE)),0,VLOOKUP(D5,'1 Apertura de Cursos'!$D$4:$F$1048576,2,FALSE))</f>
        <v>0</v>
      </c>
      <c r="H5"/>
      <c r="I5" s="5" t="s">
        <v>72</v>
      </c>
      <c r="J5" s="5">
        <f>J3-J4</f>
        <v>39</v>
      </c>
    </row>
    <row r="6" spans="2:10" ht="35.1" customHeight="1" thickBot="1">
      <c r="B6" s="9">
        <v>3</v>
      </c>
      <c r="C6" s="44"/>
      <c r="D6" s="50"/>
      <c r="E6" s="87"/>
      <c r="F6" s="88"/>
      <c r="G6">
        <f>IF(ISERROR(VLOOKUP(D6,'1 Apertura de Cursos'!$D$4:$F$1048576,2,FALSE)),0,VLOOKUP(D6,'1 Apertura de Cursos'!$D$4:$F$1048576,2,FALSE))</f>
        <v>0</v>
      </c>
      <c r="H6"/>
      <c r="I6" s="3" t="s">
        <v>75</v>
      </c>
      <c r="J6" s="6">
        <f>COUNT('3 Planilla Preadjudicación OTIC'!A2:A1048576)</f>
        <v>39</v>
      </c>
    </row>
    <row r="7" spans="2:10" ht="35.1" customHeight="1" thickBot="1">
      <c r="B7" s="9">
        <v>4</v>
      </c>
      <c r="C7" s="45"/>
      <c r="D7" s="50"/>
      <c r="E7" s="87"/>
      <c r="F7" s="88"/>
      <c r="G7">
        <f>IF(ISERROR(VLOOKUP(D7,'1 Apertura de Cursos'!$D$4:$F$1048576,2,FALSE)),0,VLOOKUP(D7,'1 Apertura de Cursos'!$D$4:$F$1048576,2,FALSE))</f>
        <v>0</v>
      </c>
      <c r="H7"/>
      <c r="I7" s="5" t="s">
        <v>76</v>
      </c>
      <c r="J7" s="7">
        <f>J5-J6</f>
        <v>0</v>
      </c>
    </row>
    <row r="8" spans="2:10" ht="35.1" customHeight="1" thickBot="1">
      <c r="B8" s="9">
        <v>5</v>
      </c>
      <c r="C8" s="44"/>
      <c r="D8" s="50"/>
      <c r="E8" s="87"/>
      <c r="F8" s="88"/>
      <c r="G8">
        <f>IF(ISERROR(VLOOKUP(D8,'1 Apertura de Cursos'!$D$4:$F$1048576,2,FALSE)),0,VLOOKUP(D8,'1 Apertura de Cursos'!$D$4:$F$1048576,2,FALSE))</f>
        <v>0</v>
      </c>
      <c r="H8"/>
      <c r="I8"/>
      <c r="J8"/>
    </row>
    <row r="9" spans="2:10" ht="35.1" customHeight="1" thickBot="1">
      <c r="B9" s="9">
        <v>6</v>
      </c>
      <c r="C9" s="10"/>
      <c r="D9" s="25"/>
      <c r="E9" s="87"/>
      <c r="F9" s="88"/>
      <c r="G9">
        <f>IF(ISERROR(VLOOKUP(D9,'1 Apertura de Cursos'!$D$4:$F$1048576,2,FALSE)),0,VLOOKUP(D9,'1 Apertura de Cursos'!$D$4:$F$1048576,2,FALSE))</f>
        <v>0</v>
      </c>
      <c r="H9"/>
      <c r="I9"/>
      <c r="J9"/>
    </row>
    <row r="10" spans="2:10" ht="35.1" customHeight="1" thickBot="1">
      <c r="B10" s="9">
        <v>7</v>
      </c>
      <c r="C10" s="10"/>
      <c r="D10" s="25"/>
      <c r="E10" s="87"/>
      <c r="F10" s="88"/>
      <c r="G10">
        <f>IF(ISERROR(VLOOKUP(D10,'1 Apertura de Cursos'!$D$4:$F$1048576,2,FALSE)),0,VLOOKUP(D10,'1 Apertura de Cursos'!$D$4:$F$1048576,2,FALSE))</f>
        <v>0</v>
      </c>
      <c r="H10"/>
      <c r="I10"/>
      <c r="J10"/>
    </row>
    <row r="11" spans="2:10" ht="35.1" customHeight="1" thickBot="1">
      <c r="B11" s="9">
        <v>8</v>
      </c>
      <c r="C11" s="10"/>
      <c r="D11" s="9"/>
      <c r="E11" s="87"/>
      <c r="F11" s="88"/>
      <c r="G11">
        <f>IF(ISERROR(VLOOKUP(D11,'1 Apertura de Cursos'!$D$4:$F$1048576,2,FALSE)),0,VLOOKUP(D11,'1 Apertura de Cursos'!$D$4:$F$1048576,2,FALSE))</f>
        <v>0</v>
      </c>
      <c r="H11"/>
      <c r="I11"/>
      <c r="J11"/>
    </row>
    <row r="12" spans="2:10" ht="35.1" customHeight="1" thickBot="1">
      <c r="B12" s="9">
        <v>9</v>
      </c>
      <c r="C12" s="10"/>
      <c r="D12" s="9"/>
      <c r="E12" s="87"/>
      <c r="F12" s="88"/>
      <c r="G12">
        <f>IF(ISERROR(VLOOKUP(D12,'1 Apertura de Cursos'!$D$4:$F$1048576,2,FALSE)),0,VLOOKUP(D12,'1 Apertura de Cursos'!$D$4:$F$1048576,2,FALSE))</f>
        <v>0</v>
      </c>
      <c r="H12"/>
      <c r="I12"/>
      <c r="J12"/>
    </row>
    <row r="13" spans="2:10" ht="35.1" customHeight="1" thickBot="1">
      <c r="B13" s="9">
        <v>10</v>
      </c>
      <c r="C13" s="10"/>
      <c r="D13" s="9"/>
      <c r="E13" s="87"/>
      <c r="F13" s="88"/>
      <c r="G13">
        <f>IF(ISERROR(VLOOKUP(D13,'1 Apertura de Cursos'!$D$4:$F$1048576,2,FALSE)),0,VLOOKUP(D13,'1 Apertura de Cursos'!$D$4:$F$1048576,2,FALSE))</f>
        <v>0</v>
      </c>
      <c r="H13"/>
      <c r="I13"/>
      <c r="J13"/>
    </row>
    <row r="14" spans="2:10" ht="35.1" customHeight="1" thickBot="1">
      <c r="B14" s="9">
        <v>11</v>
      </c>
      <c r="C14" s="10"/>
      <c r="D14" s="9"/>
      <c r="E14" s="87"/>
      <c r="F14" s="88"/>
      <c r="G14">
        <f>IF(ISERROR(VLOOKUP(D14,'1 Apertura de Cursos'!$D$4:$F$1048576,2,FALSE)),0,VLOOKUP(D14,'1 Apertura de Cursos'!$D$4:$F$1048576,2,FALSE))</f>
        <v>0</v>
      </c>
      <c r="H14"/>
      <c r="I14"/>
      <c r="J14"/>
    </row>
    <row r="15" spans="2:10" ht="35.1" customHeight="1" thickBot="1">
      <c r="B15" s="9">
        <v>12</v>
      </c>
      <c r="C15" s="10"/>
      <c r="D15" s="9"/>
      <c r="E15" s="87"/>
      <c r="F15" s="88"/>
      <c r="G15">
        <f>IF(ISERROR(VLOOKUP(D15,'1 Apertura de Cursos'!$D$4:$F$1048576,2,FALSE)),0,VLOOKUP(D15,'1 Apertura de Cursos'!$D$4:$F$1048576,2,FALSE))</f>
        <v>0</v>
      </c>
      <c r="H15"/>
      <c r="I15"/>
      <c r="J15"/>
    </row>
    <row r="16" spans="2:10" ht="35.1" customHeight="1" thickBot="1">
      <c r="B16" s="9">
        <v>13</v>
      </c>
      <c r="C16" s="10"/>
      <c r="D16" s="9"/>
      <c r="E16" s="87"/>
      <c r="F16" s="88"/>
      <c r="G16">
        <f>IF(ISERROR(VLOOKUP(D16,'1 Apertura de Cursos'!$D$4:$F$1048576,2,FALSE)),0,VLOOKUP(D16,'1 Apertura de Cursos'!$D$4:$F$1048576,2,FALSE))</f>
        <v>0</v>
      </c>
      <c r="H16"/>
      <c r="I16"/>
      <c r="J16"/>
    </row>
    <row r="17" spans="2:10" ht="35.1" customHeight="1" thickBot="1">
      <c r="B17" s="9">
        <v>14</v>
      </c>
      <c r="C17" s="10"/>
      <c r="D17" s="9"/>
      <c r="E17" s="87"/>
      <c r="F17" s="88"/>
      <c r="G17">
        <f>IF(ISERROR(VLOOKUP(D17,'1 Apertura de Cursos'!$D$4:$F$1048576,2,FALSE)),0,VLOOKUP(D17,'1 Apertura de Cursos'!$D$4:$F$1048576,2,FALSE))</f>
        <v>0</v>
      </c>
      <c r="H17"/>
      <c r="I17"/>
      <c r="J17"/>
    </row>
    <row r="18" spans="2:10" ht="35.1" customHeight="1" thickBot="1">
      <c r="B18" s="9">
        <v>15</v>
      </c>
      <c r="C18" s="10"/>
      <c r="D18" s="9"/>
      <c r="E18" s="87"/>
      <c r="F18" s="88"/>
      <c r="G18">
        <f>IF(ISERROR(VLOOKUP(D18,'1 Apertura de Cursos'!$D$4:$F$1048576,2,FALSE)),0,VLOOKUP(D18,'1 Apertura de Cursos'!$D$4:$F$1048576,2,FALSE))</f>
        <v>0</v>
      </c>
      <c r="H18"/>
      <c r="I18"/>
      <c r="J18"/>
    </row>
    <row r="19" spans="2:10" ht="35.1" customHeight="1" thickBot="1">
      <c r="B19" s="9">
        <v>16</v>
      </c>
      <c r="C19" s="10"/>
      <c r="D19" s="9"/>
      <c r="E19" s="87"/>
      <c r="F19" s="88"/>
      <c r="G19">
        <f>IF(ISERROR(VLOOKUP(D19,'1 Apertura de Cursos'!$D$4:$F$1048576,2,FALSE)),0,VLOOKUP(D19,'1 Apertura de Cursos'!$D$4:$F$1048576,2,FALSE))</f>
        <v>0</v>
      </c>
      <c r="H19"/>
      <c r="I19"/>
      <c r="J19"/>
    </row>
    <row r="20" spans="2:10" ht="35.1" customHeight="1" thickBot="1">
      <c r="B20" s="9">
        <v>17</v>
      </c>
      <c r="C20" s="10"/>
      <c r="D20" s="9"/>
      <c r="E20" s="87"/>
      <c r="F20" s="88"/>
      <c r="G20">
        <f>IF(ISERROR(VLOOKUP(D20,'1 Apertura de Cursos'!$D$4:$F$1048576,2,FALSE)),0,VLOOKUP(D20,'1 Apertura de Cursos'!$D$4:$F$1048576,2,FALSE))</f>
        <v>0</v>
      </c>
      <c r="H20"/>
      <c r="I20"/>
      <c r="J20"/>
    </row>
    <row r="21" spans="2:10" ht="35.1" customHeight="1" thickBot="1">
      <c r="B21" s="9">
        <v>18</v>
      </c>
      <c r="C21" s="10"/>
      <c r="D21" s="9"/>
      <c r="E21" s="87"/>
      <c r="F21" s="88"/>
      <c r="G21">
        <f>IF(ISERROR(VLOOKUP(D21,'1 Apertura de Cursos'!$D$4:$F$1048576,2,FALSE)),0,VLOOKUP(D21,'1 Apertura de Cursos'!$D$4:$F$1048576,2,FALSE))</f>
        <v>0</v>
      </c>
      <c r="H21"/>
      <c r="I21"/>
      <c r="J21"/>
    </row>
    <row r="22" spans="2:10" ht="35.1" customHeight="1" thickBot="1">
      <c r="B22" s="9">
        <v>19</v>
      </c>
      <c r="C22" s="10"/>
      <c r="D22" s="9"/>
      <c r="E22" s="87"/>
      <c r="F22" s="88"/>
      <c r="G22">
        <f>IF(ISERROR(VLOOKUP(D22,'1 Apertura de Cursos'!$D$4:$F$1048576,2,FALSE)),0,VLOOKUP(D22,'1 Apertura de Cursos'!$D$4:$F$1048576,2,FALSE))</f>
        <v>0</v>
      </c>
      <c r="H22"/>
      <c r="I22"/>
      <c r="J22"/>
    </row>
    <row r="23" spans="2:10" ht="35.1" customHeight="1" thickBot="1">
      <c r="B23" s="9">
        <v>20</v>
      </c>
      <c r="C23" s="10"/>
      <c r="D23" s="9"/>
      <c r="E23" s="87"/>
      <c r="F23" s="88"/>
      <c r="G23">
        <f>IF(ISERROR(VLOOKUP(D23,'1 Apertura de Cursos'!$D$4:$F$1048576,2,FALSE)),0,VLOOKUP(D23,'1 Apertura de Cursos'!$D$4:$F$1048576,2,FALSE))</f>
        <v>0</v>
      </c>
      <c r="H23"/>
      <c r="I23"/>
      <c r="J23"/>
    </row>
    <row r="24" spans="2:10" ht="35.1" customHeight="1" thickBot="1">
      <c r="B24" s="9">
        <v>21</v>
      </c>
      <c r="C24" s="10"/>
      <c r="D24" s="9"/>
      <c r="E24" s="87"/>
      <c r="F24" s="88"/>
      <c r="G24">
        <f>IF(ISERROR(VLOOKUP(D24,'1 Apertura de Cursos'!$D$4:$F$1048576,2,FALSE)),0,VLOOKUP(D24,'1 Apertura de Cursos'!$D$4:$F$1048576,2,FALSE))</f>
        <v>0</v>
      </c>
      <c r="H24"/>
      <c r="I24"/>
      <c r="J24"/>
    </row>
    <row r="25" spans="2:10" ht="35.1" customHeight="1" thickBot="1">
      <c r="B25" s="9">
        <v>22</v>
      </c>
      <c r="C25" s="10"/>
      <c r="D25" s="9"/>
      <c r="E25" s="87"/>
      <c r="F25" s="88"/>
      <c r="G25">
        <f>IF(ISERROR(VLOOKUP(D25,'1 Apertura de Cursos'!$D$4:$F$1048576,2,FALSE)),0,VLOOKUP(D25,'1 Apertura de Cursos'!$D$4:$F$1048576,2,FALSE))</f>
        <v>0</v>
      </c>
      <c r="H25"/>
      <c r="I25"/>
      <c r="J25"/>
    </row>
    <row r="26" spans="2:10" ht="35.1" customHeight="1" thickBot="1">
      <c r="B26" s="9">
        <v>23</v>
      </c>
      <c r="C26" s="10"/>
      <c r="D26" s="9"/>
      <c r="E26" s="87"/>
      <c r="F26" s="88"/>
      <c r="G26">
        <f>IF(ISERROR(VLOOKUP(D26,'1 Apertura de Cursos'!$D$4:$F$1048576,2,FALSE)),0,VLOOKUP(D26,'1 Apertura de Cursos'!$D$4:$F$1048576,2,FALSE))</f>
        <v>0</v>
      </c>
      <c r="H26"/>
      <c r="I26"/>
      <c r="J26"/>
    </row>
    <row r="27" spans="2:10" ht="35.1" customHeight="1" thickBot="1">
      <c r="B27" s="9">
        <v>24</v>
      </c>
      <c r="C27" s="10"/>
      <c r="D27" s="9"/>
      <c r="E27" s="87"/>
      <c r="F27" s="88"/>
      <c r="G27">
        <f>IF(ISERROR(VLOOKUP(D27,'1 Apertura de Cursos'!$D$4:$F$1048576,2,FALSE)),0,VLOOKUP(D27,'1 Apertura de Cursos'!$D$4:$F$1048576,2,FALSE))</f>
        <v>0</v>
      </c>
      <c r="H27"/>
      <c r="I27"/>
      <c r="J27"/>
    </row>
    <row r="28" spans="2:10" ht="35.1" customHeight="1" thickBot="1">
      <c r="B28" s="9">
        <v>25</v>
      </c>
      <c r="C28" s="10"/>
      <c r="D28" s="9"/>
      <c r="E28" s="87"/>
      <c r="F28" s="88"/>
      <c r="G28">
        <f>IF(ISERROR(VLOOKUP(D28,'1 Apertura de Cursos'!$D$4:$F$1048576,2,FALSE)),0,VLOOKUP(D28,'1 Apertura de Cursos'!$D$4:$F$1048576,2,FALSE))</f>
        <v>0</v>
      </c>
      <c r="H28"/>
      <c r="I28"/>
      <c r="J28"/>
    </row>
    <row r="29" spans="2:10" ht="35.1" customHeight="1" thickBot="1">
      <c r="B29" s="9">
        <v>26</v>
      </c>
      <c r="C29" s="10"/>
      <c r="D29" s="9"/>
      <c r="E29" s="87"/>
      <c r="F29" s="88"/>
      <c r="G29">
        <f>IF(ISERROR(VLOOKUP(D29,'1 Apertura de Cursos'!$D$4:$F$1048576,2,FALSE)),0,VLOOKUP(D29,'1 Apertura de Cursos'!$D$4:$F$1048576,2,FALSE))</f>
        <v>0</v>
      </c>
      <c r="H29"/>
      <c r="I29"/>
      <c r="J29"/>
    </row>
    <row r="30" spans="2:10" ht="35.1" customHeight="1" thickBot="1">
      <c r="B30" s="9">
        <v>27</v>
      </c>
      <c r="C30" s="10"/>
      <c r="D30" s="9"/>
      <c r="E30" s="87"/>
      <c r="F30" s="88"/>
      <c r="G30">
        <f>IF(ISERROR(VLOOKUP(D30,'1 Apertura de Cursos'!$D$4:$F$1048576,2,FALSE)),0,VLOOKUP(D30,'1 Apertura de Cursos'!$D$4:$F$1048576,2,FALSE))</f>
        <v>0</v>
      </c>
      <c r="H30"/>
      <c r="I30"/>
      <c r="J30"/>
    </row>
    <row r="31" spans="2:10" ht="35.1" customHeight="1" thickBot="1">
      <c r="B31" s="9">
        <v>28</v>
      </c>
      <c r="C31" s="10"/>
      <c r="D31" s="9"/>
      <c r="E31" s="87"/>
      <c r="F31" s="88"/>
      <c r="G31">
        <f>IF(ISERROR(VLOOKUP(D31,'1 Apertura de Cursos'!$D$4:$F$1048576,2,FALSE)),0,VLOOKUP(D31,'1 Apertura de Cursos'!$D$4:$F$1048576,2,FALSE))</f>
        <v>0</v>
      </c>
      <c r="H31"/>
      <c r="I31"/>
      <c r="J31"/>
    </row>
    <row r="32" spans="2:10" ht="35.1" customHeight="1" thickBot="1">
      <c r="B32" s="9">
        <v>29</v>
      </c>
      <c r="C32" s="10"/>
      <c r="D32" s="9"/>
      <c r="E32" s="87"/>
      <c r="F32" s="88"/>
      <c r="G32">
        <f>IF(ISERROR(VLOOKUP(D32,'1 Apertura de Cursos'!$D$4:$F$1048576,2,FALSE)),0,VLOOKUP(D32,'1 Apertura de Cursos'!$D$4:$F$1048576,2,FALSE))</f>
        <v>0</v>
      </c>
      <c r="H32"/>
      <c r="I32"/>
      <c r="J32"/>
    </row>
    <row r="33" spans="2:10" ht="35.1" customHeight="1" thickBot="1">
      <c r="B33" s="9">
        <v>30</v>
      </c>
      <c r="C33" s="10"/>
      <c r="D33" s="9"/>
      <c r="E33" s="87"/>
      <c r="F33" s="88"/>
      <c r="G33">
        <f>IF(ISERROR(VLOOKUP(D33,'1 Apertura de Cursos'!$D$4:$F$1048576,2,FALSE)),0,VLOOKUP(D33,'1 Apertura de Cursos'!$D$4:$F$1048576,2,FALSE))</f>
        <v>0</v>
      </c>
      <c r="H33"/>
      <c r="I33"/>
      <c r="J33"/>
    </row>
    <row r="34" spans="2:10" ht="35.1" customHeight="1" thickBot="1">
      <c r="B34" s="9">
        <v>31</v>
      </c>
      <c r="C34" s="10"/>
      <c r="D34" s="9"/>
      <c r="E34" s="87"/>
      <c r="F34" s="88"/>
      <c r="G34">
        <f>IF(ISERROR(VLOOKUP(D34,'1 Apertura de Cursos'!$D$4:$F$1048576,2,FALSE)),0,VLOOKUP(D34,'1 Apertura de Cursos'!$D$4:$F$1048576,2,FALSE))</f>
        <v>0</v>
      </c>
      <c r="H34"/>
      <c r="I34"/>
      <c r="J34"/>
    </row>
    <row r="35" spans="2:10" ht="35.1" customHeight="1" thickBot="1">
      <c r="B35" s="9">
        <v>32</v>
      </c>
      <c r="C35" s="10"/>
      <c r="D35" s="9"/>
      <c r="E35" s="87"/>
      <c r="F35" s="88"/>
      <c r="G35">
        <f>IF(ISERROR(VLOOKUP(D35,'1 Apertura de Cursos'!$D$4:$F$1048576,2,FALSE)),0,VLOOKUP(D35,'1 Apertura de Cursos'!$D$4:$F$1048576,2,FALSE))</f>
        <v>0</v>
      </c>
      <c r="H35"/>
      <c r="I35"/>
      <c r="J35"/>
    </row>
    <row r="36" spans="2:10" ht="35.1" customHeight="1" thickBot="1">
      <c r="B36" s="9">
        <v>33</v>
      </c>
      <c r="C36" s="10"/>
      <c r="D36" s="9"/>
      <c r="E36" s="87"/>
      <c r="F36" s="88"/>
      <c r="G36">
        <f>IF(ISERROR(VLOOKUP(D36,'1 Apertura de Cursos'!$D$4:$F$1048576,2,FALSE)),0,VLOOKUP(D36,'1 Apertura de Cursos'!$D$4:$F$1048576,2,FALSE))</f>
        <v>0</v>
      </c>
      <c r="H36"/>
      <c r="I36"/>
      <c r="J36"/>
    </row>
    <row r="37" spans="2:10" ht="35.1" customHeight="1" thickBot="1">
      <c r="B37" s="9">
        <v>34</v>
      </c>
      <c r="C37" s="10"/>
      <c r="D37" s="9"/>
      <c r="E37" s="87"/>
      <c r="F37" s="88"/>
      <c r="G37">
        <f>IF(ISERROR(VLOOKUP(D37,'1 Apertura de Cursos'!$D$4:$F$1048576,2,FALSE)),0,VLOOKUP(D37,'1 Apertura de Cursos'!$D$4:$F$1048576,2,FALSE))</f>
        <v>0</v>
      </c>
      <c r="H37"/>
      <c r="I37"/>
      <c r="J37"/>
    </row>
    <row r="38" spans="2:10" ht="35.1" customHeight="1" thickBot="1">
      <c r="B38" s="9">
        <v>35</v>
      </c>
      <c r="C38" s="10"/>
      <c r="D38" s="9"/>
      <c r="E38" s="87"/>
      <c r="F38" s="88"/>
      <c r="G38">
        <f>IF(ISERROR(VLOOKUP(D38,'1 Apertura de Cursos'!$D$4:$F$1048576,2,FALSE)),0,VLOOKUP(D38,'1 Apertura de Cursos'!$D$4:$F$1048576,2,FALSE))</f>
        <v>0</v>
      </c>
      <c r="H38"/>
      <c r="I38"/>
      <c r="J38"/>
    </row>
    <row r="39" spans="2:10" ht="35.1" customHeight="1" thickBot="1">
      <c r="B39" s="9">
        <v>36</v>
      </c>
      <c r="C39" s="10"/>
      <c r="D39" s="9"/>
      <c r="E39" s="87"/>
      <c r="F39" s="88"/>
      <c r="G39">
        <f>IF(ISERROR(VLOOKUP(D39,'1 Apertura de Cursos'!$D$4:$F$1048576,2,FALSE)),0,VLOOKUP(D39,'1 Apertura de Cursos'!$D$4:$F$1048576,2,FALSE))</f>
        <v>0</v>
      </c>
      <c r="H39"/>
      <c r="I39"/>
      <c r="J39"/>
    </row>
    <row r="40" spans="2:10" ht="35.1" customHeight="1" thickBot="1">
      <c r="B40" s="9">
        <v>37</v>
      </c>
      <c r="C40" s="10"/>
      <c r="D40" s="9"/>
      <c r="E40" s="87"/>
      <c r="F40" s="88"/>
      <c r="G40">
        <f>IF(ISERROR(VLOOKUP(D40,'1 Apertura de Cursos'!$D$4:$F$1048576,2,FALSE)),0,VLOOKUP(D40,'1 Apertura de Cursos'!$D$4:$F$1048576,2,FALSE))</f>
        <v>0</v>
      </c>
      <c r="H40"/>
      <c r="I40"/>
      <c r="J40"/>
    </row>
    <row r="41" spans="2:10" ht="35.1" customHeight="1" thickBot="1">
      <c r="B41" s="9">
        <v>38</v>
      </c>
      <c r="C41" s="10"/>
      <c r="D41" s="9"/>
      <c r="E41" s="87"/>
      <c r="F41" s="88"/>
      <c r="G41">
        <f>IF(ISERROR(VLOOKUP(D41,'1 Apertura de Cursos'!$D$4:$F$1048576,2,FALSE)),0,VLOOKUP(D41,'1 Apertura de Cursos'!$D$4:$F$1048576,2,FALSE))</f>
        <v>0</v>
      </c>
      <c r="H41"/>
      <c r="I41"/>
      <c r="J41"/>
    </row>
    <row r="42" spans="2:10" ht="35.1" customHeight="1" thickBot="1">
      <c r="B42" s="9">
        <v>39</v>
      </c>
      <c r="C42" s="10"/>
      <c r="D42" s="9"/>
      <c r="E42" s="87"/>
      <c r="F42" s="88"/>
      <c r="G42">
        <f>IF(ISERROR(VLOOKUP(D42,'1 Apertura de Cursos'!$D$4:$F$1048576,2,FALSE)),0,VLOOKUP(D42,'1 Apertura de Cursos'!$D$4:$F$1048576,2,FALSE))</f>
        <v>0</v>
      </c>
      <c r="H42"/>
      <c r="I42"/>
      <c r="J42"/>
    </row>
    <row r="43" spans="2:10" ht="35.1" customHeight="1" thickBot="1">
      <c r="B43" s="9">
        <v>40</v>
      </c>
      <c r="C43" s="10"/>
      <c r="D43" s="9"/>
      <c r="E43" s="87"/>
      <c r="F43" s="88"/>
      <c r="G43">
        <f>IF(ISERROR(VLOOKUP(D43,'1 Apertura de Cursos'!$D$4:$F$1048576,2,FALSE)),0,VLOOKUP(D43,'1 Apertura de Cursos'!$D$4:$F$1048576,2,FALSE))</f>
        <v>0</v>
      </c>
      <c r="H43"/>
      <c r="I43"/>
      <c r="J43"/>
    </row>
    <row r="44" spans="2:10" ht="35.1" customHeight="1" thickBot="1">
      <c r="B44" s="9">
        <v>41</v>
      </c>
      <c r="C44" s="10"/>
      <c r="D44" s="9"/>
      <c r="E44" s="87"/>
      <c r="F44" s="88"/>
      <c r="G44">
        <f>IF(ISERROR(VLOOKUP(D44,'1 Apertura de Cursos'!$D$4:$F$1048576,2,FALSE)),0,VLOOKUP(D44,'1 Apertura de Cursos'!$D$4:$F$1048576,2,FALSE))</f>
        <v>0</v>
      </c>
      <c r="H44"/>
      <c r="I44"/>
      <c r="J44"/>
    </row>
    <row r="45" spans="2:10" ht="35.1" customHeight="1" thickBot="1">
      <c r="B45" s="9">
        <v>42</v>
      </c>
      <c r="C45" s="10"/>
      <c r="D45" s="9"/>
      <c r="E45" s="87"/>
      <c r="F45" s="88"/>
      <c r="G45">
        <f>IF(ISERROR(VLOOKUP(D45,'1 Apertura de Cursos'!$D$4:$F$1048576,2,FALSE)),0,VLOOKUP(D45,'1 Apertura de Cursos'!$D$4:$F$1048576,2,FALSE))</f>
        <v>0</v>
      </c>
      <c r="H45"/>
      <c r="I45"/>
      <c r="J45"/>
    </row>
    <row r="46" spans="2:10" ht="35.1" customHeight="1" thickBot="1">
      <c r="B46" s="9">
        <v>43</v>
      </c>
      <c r="C46" s="10"/>
      <c r="D46" s="9"/>
      <c r="E46" s="87"/>
      <c r="F46" s="88"/>
      <c r="G46">
        <f>IF(ISERROR(VLOOKUP(D46,'1 Apertura de Cursos'!$D$4:$F$1048576,2,FALSE)),0,VLOOKUP(D46,'1 Apertura de Cursos'!$D$4:$F$1048576,2,FALSE))</f>
        <v>0</v>
      </c>
      <c r="H46"/>
      <c r="I46"/>
      <c r="J46"/>
    </row>
    <row r="47" spans="2:10" ht="35.1" customHeight="1" thickBot="1">
      <c r="B47" s="9">
        <v>44</v>
      </c>
      <c r="C47" s="10"/>
      <c r="D47" s="9"/>
      <c r="E47" s="87"/>
      <c r="F47" s="88"/>
      <c r="G47">
        <f>IF(ISERROR(VLOOKUP(D47,'1 Apertura de Cursos'!$D$4:$F$1048576,2,FALSE)),0,VLOOKUP(D47,'1 Apertura de Cursos'!$D$4:$F$1048576,2,FALSE))</f>
        <v>0</v>
      </c>
      <c r="H47"/>
      <c r="I47"/>
      <c r="J47"/>
    </row>
    <row r="48" spans="2:10" ht="35.1" customHeight="1" thickBot="1">
      <c r="B48" s="9">
        <v>45</v>
      </c>
      <c r="C48" s="10"/>
      <c r="D48" s="9"/>
      <c r="E48" s="87"/>
      <c r="F48" s="88"/>
      <c r="G48">
        <f>IF(ISERROR(VLOOKUP(D48,'1 Apertura de Cursos'!$D$4:$F$1048576,2,FALSE)),0,VLOOKUP(D48,'1 Apertura de Cursos'!$D$4:$F$1048576,2,FALSE))</f>
        <v>0</v>
      </c>
      <c r="H48"/>
      <c r="I48"/>
      <c r="J48"/>
    </row>
    <row r="49" spans="2:10" ht="35.1" customHeight="1" thickBot="1">
      <c r="B49" s="9">
        <v>46</v>
      </c>
      <c r="C49" s="10"/>
      <c r="D49" s="9"/>
      <c r="E49" s="87"/>
      <c r="F49" s="88"/>
      <c r="G49">
        <f>IF(ISERROR(VLOOKUP(D49,'1 Apertura de Cursos'!$D$4:$F$1048576,2,FALSE)),0,VLOOKUP(D49,'1 Apertura de Cursos'!$D$4:$F$1048576,2,FALSE))</f>
        <v>0</v>
      </c>
      <c r="H49"/>
      <c r="I49"/>
      <c r="J49"/>
    </row>
    <row r="50" spans="2:10">
      <c r="G50">
        <f>IF(ISERROR(VLOOKUP(D50,'1 Apertura de Cursos'!$D$4:$F$1048576,2,FALSE)),0,VLOOKUP(D50,'1 Apertura de Cursos'!$D$4:$F$1048576,2,FALSE))</f>
        <v>0</v>
      </c>
      <c r="H50"/>
      <c r="I50"/>
      <c r="J50"/>
    </row>
    <row r="51" spans="2:10">
      <c r="G51">
        <f>IF(ISERROR(VLOOKUP(D51,'1 Apertura de Cursos'!$D$4:$F$1048576,2,FALSE)),0,VLOOKUP(D51,'1 Apertura de Cursos'!$D$4:$F$1048576,2,FALSE))</f>
        <v>0</v>
      </c>
      <c r="H51"/>
      <c r="I51"/>
      <c r="J51"/>
    </row>
    <row r="52" spans="2:10">
      <c r="G52">
        <f>IF(ISERROR(VLOOKUP(D52,'1 Apertura de Cursos'!$D$4:$F$1048576,2,FALSE)),0,VLOOKUP(D52,'1 Apertura de Cursos'!$D$4:$F$1048576,2,FALSE))</f>
        <v>0</v>
      </c>
      <c r="H52"/>
      <c r="I52"/>
      <c r="J52"/>
    </row>
    <row r="53" spans="2:10">
      <c r="G53">
        <f>IF(ISERROR(VLOOKUP(D53,'1 Apertura de Cursos'!$D$4:$F$1048576,2,FALSE)),0,VLOOKUP(D53,'1 Apertura de Cursos'!$D$4:$F$1048576,2,FALSE))</f>
        <v>0</v>
      </c>
      <c r="H53"/>
      <c r="I53"/>
      <c r="J53"/>
    </row>
    <row r="54" spans="2:10">
      <c r="G54">
        <f>IF(ISERROR(VLOOKUP(D54,'1 Apertura de Cursos'!$D$4:$F$1048576,2,FALSE)),0,VLOOKUP(D54,'1 Apertura de Cursos'!$D$4:$F$1048576,2,FALSE))</f>
        <v>0</v>
      </c>
      <c r="H54"/>
      <c r="I54"/>
      <c r="J54"/>
    </row>
    <row r="55" spans="2:10">
      <c r="G55">
        <f>IF(ISERROR(VLOOKUP(D55,'1 Apertura de Cursos'!$D$4:$F$1048576,2,FALSE)),0,VLOOKUP(D55,'1 Apertura de Cursos'!$D$4:$F$1048576,2,FALSE))</f>
        <v>0</v>
      </c>
      <c r="H55"/>
      <c r="I55"/>
      <c r="J55"/>
    </row>
    <row r="56" spans="2:10">
      <c r="G56">
        <f>IF(ISERROR(VLOOKUP(D56,'1 Apertura de Cursos'!$D$4:$F$1048576,2,FALSE)),0,VLOOKUP(D56,'1 Apertura de Cursos'!$D$4:$F$1048576,2,FALSE))</f>
        <v>0</v>
      </c>
      <c r="H56"/>
      <c r="I56"/>
      <c r="J56"/>
    </row>
    <row r="57" spans="2:10">
      <c r="G57">
        <f>IF(ISERROR(VLOOKUP(D57,'1 Apertura de Cursos'!$D$4:$F$1048576,2,FALSE)),0,VLOOKUP(D57,'1 Apertura de Cursos'!$D$4:$F$1048576,2,FALSE))</f>
        <v>0</v>
      </c>
      <c r="H57"/>
      <c r="I57"/>
      <c r="J57"/>
    </row>
    <row r="58" spans="2:10">
      <c r="G58">
        <f>IF(ISERROR(VLOOKUP(D58,'1 Apertura de Cursos'!$D$4:$F$1048576,2,FALSE)),0,VLOOKUP(D58,'1 Apertura de Cursos'!$D$4:$F$1048576,2,FALSE))</f>
        <v>0</v>
      </c>
      <c r="H58"/>
      <c r="I58"/>
      <c r="J58"/>
    </row>
    <row r="59" spans="2:10">
      <c r="G59">
        <f>IF(ISERROR(VLOOKUP(D59,'1 Apertura de Cursos'!$D$4:$F$1048576,2,FALSE)),0,VLOOKUP(D59,'1 Apertura de Cursos'!$D$4:$F$1048576,2,FALSE))</f>
        <v>0</v>
      </c>
      <c r="H59"/>
      <c r="I59"/>
      <c r="J59"/>
    </row>
    <row r="60" spans="2:10">
      <c r="G60">
        <f>IF(ISERROR(VLOOKUP(D60,'1 Apertura de Cursos'!$D$4:$F$1048576,2,FALSE)),0,VLOOKUP(D60,'1 Apertura de Cursos'!$D$4:$F$1048576,2,FALSE))</f>
        <v>0</v>
      </c>
      <c r="H60"/>
      <c r="I60"/>
      <c r="J60"/>
    </row>
    <row r="61" spans="2:10">
      <c r="G61">
        <f>IF(ISERROR(VLOOKUP(D61,'1 Apertura de Cursos'!$D$4:$F$1048576,2,FALSE)),0,VLOOKUP(D61,'1 Apertura de Cursos'!$D$4:$F$1048576,2,FALSE))</f>
        <v>0</v>
      </c>
      <c r="H61"/>
      <c r="I61"/>
      <c r="J61"/>
    </row>
    <row r="62" spans="2:10">
      <c r="G62">
        <f>IF(ISERROR(VLOOKUP(D62,'1 Apertura de Cursos'!$D$4:$F$1048576,2,FALSE)),0,VLOOKUP(D62,'1 Apertura de Cursos'!$D$4:$F$1048576,2,FALSE))</f>
        <v>0</v>
      </c>
      <c r="H62"/>
      <c r="I62"/>
      <c r="J62"/>
    </row>
    <row r="63" spans="2:10">
      <c r="G63">
        <f>IF(ISERROR(VLOOKUP(D63,'1 Apertura de Cursos'!$D$4:$F$1048576,2,FALSE)),0,VLOOKUP(D63,'1 Apertura de Cursos'!$D$4:$F$1048576,2,FALSE))</f>
        <v>0</v>
      </c>
      <c r="H63"/>
      <c r="I63"/>
      <c r="J63"/>
    </row>
    <row r="64" spans="2:10">
      <c r="G64">
        <f>IF(ISERROR(VLOOKUP(D64,'1 Apertura de Cursos'!$D$4:$F$1048576,2,FALSE)),0,VLOOKUP(D64,'1 Apertura de Cursos'!$D$4:$F$1048576,2,FALSE))</f>
        <v>0</v>
      </c>
      <c r="H64"/>
      <c r="I64"/>
      <c r="J64"/>
    </row>
    <row r="65" spans="7:10">
      <c r="G65">
        <f>IF(ISERROR(VLOOKUP(D65,'1 Apertura de Cursos'!$D$4:$F$1048576,2,FALSE)),0,VLOOKUP(D65,'1 Apertura de Cursos'!$D$4:$F$1048576,2,FALSE))</f>
        <v>0</v>
      </c>
      <c r="H65"/>
      <c r="I65"/>
      <c r="J65"/>
    </row>
    <row r="66" spans="7:10">
      <c r="G66">
        <f>IF(ISERROR(VLOOKUP(D66,'1 Apertura de Cursos'!$D$4:$F$1048576,2,FALSE)),0,VLOOKUP(D66,'1 Apertura de Cursos'!$D$4:$F$1048576,2,FALSE))</f>
        <v>0</v>
      </c>
      <c r="H66"/>
      <c r="I66"/>
      <c r="J66"/>
    </row>
    <row r="67" spans="7:10">
      <c r="G67">
        <f>IF(ISERROR(VLOOKUP(D67,'1 Apertura de Cursos'!$D$4:$F$1048576,2,FALSE)),0,VLOOKUP(D67,'1 Apertura de Cursos'!$D$4:$F$1048576,2,FALSE))</f>
        <v>0</v>
      </c>
      <c r="H67"/>
      <c r="I67"/>
      <c r="J67"/>
    </row>
    <row r="68" spans="7:10">
      <c r="G68">
        <f>IF(ISERROR(VLOOKUP(D68,'1 Apertura de Cursos'!$D$4:$F$1048576,2,FALSE)),0,VLOOKUP(D68,'1 Apertura de Cursos'!$D$4:$F$1048576,2,FALSE))</f>
        <v>0</v>
      </c>
      <c r="H68"/>
      <c r="I68"/>
      <c r="J68"/>
    </row>
    <row r="69" spans="7:10">
      <c r="G69">
        <f>IF(ISERROR(VLOOKUP(D69,'1 Apertura de Cursos'!$D$4:$F$1048576,2,FALSE)),0,VLOOKUP(D69,'1 Apertura de Cursos'!$D$4:$F$1048576,2,FALSE))</f>
        <v>0</v>
      </c>
      <c r="H69"/>
      <c r="I69"/>
      <c r="J69"/>
    </row>
    <row r="70" spans="7:10">
      <c r="G70">
        <f>IF(ISERROR(VLOOKUP(D70,'1 Apertura de Cursos'!$D$4:$F$1048576,2,FALSE)),0,VLOOKUP(D70,'1 Apertura de Cursos'!$D$4:$F$1048576,2,FALSE))</f>
        <v>0</v>
      </c>
      <c r="H70"/>
      <c r="I70"/>
      <c r="J70"/>
    </row>
    <row r="71" spans="7:10">
      <c r="G71">
        <f>IF(ISERROR(VLOOKUP(D71,'1 Apertura de Cursos'!$D$4:$F$1048576,2,FALSE)),0,VLOOKUP(D71,'1 Apertura de Cursos'!$D$4:$F$1048576,2,FALSE))</f>
        <v>0</v>
      </c>
      <c r="H71"/>
      <c r="I71"/>
      <c r="J71"/>
    </row>
    <row r="72" spans="7:10">
      <c r="G72">
        <f>IF(ISERROR(VLOOKUP(D72,'1 Apertura de Cursos'!$D$4:$F$1048576,2,FALSE)),0,VLOOKUP(D72,'1 Apertura de Cursos'!$D$4:$F$1048576,2,FALSE))</f>
        <v>0</v>
      </c>
      <c r="H72"/>
      <c r="I72"/>
      <c r="J72"/>
    </row>
    <row r="73" spans="7:10">
      <c r="G73">
        <f>IF(ISERROR(VLOOKUP(D73,'1 Apertura de Cursos'!$D$4:$F$1048576,2,FALSE)),0,VLOOKUP(D73,'1 Apertura de Cursos'!$D$4:$F$1048576,2,FALSE))</f>
        <v>0</v>
      </c>
      <c r="H73"/>
      <c r="I73"/>
      <c r="J73"/>
    </row>
    <row r="74" spans="7:10">
      <c r="G74">
        <f>IF(ISERROR(VLOOKUP(D74,'1 Apertura de Cursos'!$D$4:$F$1048576,2,FALSE)),0,VLOOKUP(D74,'1 Apertura de Cursos'!$D$4:$F$1048576,2,FALSE))</f>
        <v>0</v>
      </c>
      <c r="H74"/>
      <c r="I74"/>
      <c r="J74"/>
    </row>
    <row r="75" spans="7:10">
      <c r="G75">
        <f>IF(ISERROR(VLOOKUP(D75,'1 Apertura de Cursos'!$D$4:$F$1048576,2,FALSE)),0,VLOOKUP(D75,'1 Apertura de Cursos'!$D$4:$F$1048576,2,FALSE))</f>
        <v>0</v>
      </c>
      <c r="H75"/>
      <c r="I75"/>
      <c r="J75"/>
    </row>
    <row r="76" spans="7:10">
      <c r="G76">
        <f>IF(ISERROR(VLOOKUP(D76,'1 Apertura de Cursos'!$D$4:$F$1048576,2,FALSE)),0,VLOOKUP(D76,'1 Apertura de Cursos'!$D$4:$F$1048576,2,FALSE))</f>
        <v>0</v>
      </c>
      <c r="H76"/>
      <c r="I76"/>
      <c r="J76"/>
    </row>
    <row r="77" spans="7:10">
      <c r="G77">
        <f>IF(ISERROR(VLOOKUP(D77,'1 Apertura de Cursos'!$D$4:$F$1048576,2,FALSE)),0,VLOOKUP(D77,'1 Apertura de Cursos'!$D$4:$F$1048576,2,FALSE))</f>
        <v>0</v>
      </c>
      <c r="H77"/>
      <c r="I77"/>
      <c r="J77"/>
    </row>
    <row r="78" spans="7:10">
      <c r="G78">
        <f>IF(ISERROR(VLOOKUP(D78,'1 Apertura de Cursos'!$D$4:$F$1048576,2,FALSE)),0,VLOOKUP(D78,'1 Apertura de Cursos'!$D$4:$F$1048576,2,FALSE))</f>
        <v>0</v>
      </c>
      <c r="H78"/>
      <c r="I78"/>
      <c r="J78"/>
    </row>
    <row r="79" spans="7:10">
      <c r="G79">
        <f>IF(ISERROR(VLOOKUP(D79,'1 Apertura de Cursos'!$D$4:$F$1048576,2,FALSE)),0,VLOOKUP(D79,'1 Apertura de Cursos'!$D$4:$F$1048576,2,FALSE))</f>
        <v>0</v>
      </c>
      <c r="H79"/>
      <c r="I79"/>
      <c r="J79"/>
    </row>
    <row r="80" spans="7:10">
      <c r="G80">
        <f>IF(ISERROR(VLOOKUP(D80,'1 Apertura de Cursos'!$D$4:$F$1048576,2,FALSE)),0,VLOOKUP(D80,'1 Apertura de Cursos'!$D$4:$F$1048576,2,FALSE))</f>
        <v>0</v>
      </c>
      <c r="H80"/>
      <c r="I80"/>
      <c r="J80"/>
    </row>
    <row r="81" spans="7:10">
      <c r="G81">
        <f>IF(ISERROR(VLOOKUP(D81,'1 Apertura de Cursos'!$D$4:$F$1048576,2,FALSE)),0,VLOOKUP(D81,'1 Apertura de Cursos'!$D$4:$F$1048576,2,FALSE))</f>
        <v>0</v>
      </c>
      <c r="H81"/>
      <c r="I81"/>
      <c r="J81"/>
    </row>
    <row r="82" spans="7:10">
      <c r="G82">
        <f>IF(ISERROR(VLOOKUP(D82,'1 Apertura de Cursos'!$D$4:$F$1048576,2,FALSE)),0,VLOOKUP(D82,'1 Apertura de Cursos'!$D$4:$F$1048576,2,FALSE))</f>
        <v>0</v>
      </c>
      <c r="H82"/>
      <c r="I82"/>
      <c r="J82"/>
    </row>
    <row r="83" spans="7:10">
      <c r="G83">
        <f>IF(ISERROR(VLOOKUP(D83,'1 Apertura de Cursos'!$D$4:$F$1048576,2,FALSE)),0,VLOOKUP(D83,'1 Apertura de Cursos'!$D$4:$F$1048576,2,FALSE))</f>
        <v>0</v>
      </c>
      <c r="H83"/>
      <c r="I83"/>
      <c r="J83"/>
    </row>
    <row r="84" spans="7:10">
      <c r="G84">
        <f>IF(ISERROR(VLOOKUP(D84,'1 Apertura de Cursos'!$D$4:$F$1048576,2,FALSE)),0,VLOOKUP(D84,'1 Apertura de Cursos'!$D$4:$F$1048576,2,FALSE))</f>
        <v>0</v>
      </c>
      <c r="H84"/>
      <c r="I84"/>
      <c r="J84"/>
    </row>
    <row r="85" spans="7:10">
      <c r="G85">
        <f>IF(ISERROR(VLOOKUP(D85,'1 Apertura de Cursos'!$D$4:$F$1048576,2,FALSE)),0,VLOOKUP(D85,'1 Apertura de Cursos'!$D$4:$F$1048576,2,FALSE))</f>
        <v>0</v>
      </c>
      <c r="H85"/>
      <c r="I85"/>
      <c r="J85"/>
    </row>
    <row r="86" spans="7:10">
      <c r="G86">
        <f>IF(ISERROR(VLOOKUP(D86,'1 Apertura de Cursos'!$D$4:$F$1048576,2,FALSE)),0,VLOOKUP(D86,'1 Apertura de Cursos'!$D$4:$F$1048576,2,FALSE))</f>
        <v>0</v>
      </c>
      <c r="H86"/>
      <c r="I86"/>
      <c r="J86"/>
    </row>
    <row r="87" spans="7:10">
      <c r="G87">
        <f>IF(ISERROR(VLOOKUP(D87,'1 Apertura de Cursos'!$D$4:$F$1048576,2,FALSE)),0,VLOOKUP(D87,'1 Apertura de Cursos'!$D$4:$F$1048576,2,FALSE))</f>
        <v>0</v>
      </c>
      <c r="H87"/>
      <c r="I87"/>
      <c r="J87"/>
    </row>
    <row r="88" spans="7:10">
      <c r="G88">
        <f>IF(ISERROR(VLOOKUP(D88,'1 Apertura de Cursos'!$D$4:$F$1048576,2,FALSE)),0,VLOOKUP(D88,'1 Apertura de Cursos'!$D$4:$F$1048576,2,FALSE))</f>
        <v>0</v>
      </c>
      <c r="H88"/>
      <c r="I88"/>
      <c r="J88"/>
    </row>
    <row r="89" spans="7:10">
      <c r="G89">
        <f>IF(ISERROR(VLOOKUP(D89,'1 Apertura de Cursos'!$D$4:$F$1048576,2,FALSE)),0,VLOOKUP(D89,'1 Apertura de Cursos'!$D$4:$F$1048576,2,FALSE))</f>
        <v>0</v>
      </c>
      <c r="H89"/>
      <c r="I89"/>
      <c r="J89"/>
    </row>
    <row r="90" spans="7:10">
      <c r="G90">
        <f>IF(ISERROR(VLOOKUP(D90,'1 Apertura de Cursos'!$D$4:$F$1048576,2,FALSE)),0,VLOOKUP(D90,'1 Apertura de Cursos'!$D$4:$F$1048576,2,FALSE))</f>
        <v>0</v>
      </c>
      <c r="H90"/>
      <c r="I90"/>
      <c r="J90"/>
    </row>
    <row r="91" spans="7:10">
      <c r="G91">
        <f>IF(ISERROR(VLOOKUP(D91,'1 Apertura de Cursos'!$D$4:$F$1048576,2,FALSE)),0,VLOOKUP(D91,'1 Apertura de Cursos'!$D$4:$F$1048576,2,FALSE))</f>
        <v>0</v>
      </c>
      <c r="H91"/>
      <c r="I91"/>
      <c r="J91"/>
    </row>
    <row r="92" spans="7:10">
      <c r="G92">
        <f>IF(ISERROR(VLOOKUP(D92,'1 Apertura de Cursos'!$D$4:$F$1048576,2,FALSE)),0,VLOOKUP(D92,'1 Apertura de Cursos'!$D$4:$F$1048576,2,FALSE))</f>
        <v>0</v>
      </c>
      <c r="H92"/>
      <c r="I92"/>
      <c r="J92"/>
    </row>
    <row r="93" spans="7:10">
      <c r="G93">
        <f>IF(ISERROR(VLOOKUP(D93,'1 Apertura de Cursos'!$D$4:$F$1048576,2,FALSE)),0,VLOOKUP(D93,'1 Apertura de Cursos'!$D$4:$F$1048576,2,FALSE))</f>
        <v>0</v>
      </c>
      <c r="H93"/>
      <c r="I93"/>
      <c r="J93"/>
    </row>
    <row r="94" spans="7:10">
      <c r="G94">
        <f>IF(ISERROR(VLOOKUP(D94,'1 Apertura de Cursos'!$D$4:$F$1048576,2,FALSE)),0,VLOOKUP(D94,'1 Apertura de Cursos'!$D$4:$F$1048576,2,FALSE))</f>
        <v>0</v>
      </c>
      <c r="H94"/>
      <c r="I94"/>
      <c r="J94"/>
    </row>
    <row r="95" spans="7:10">
      <c r="G95">
        <f>IF(ISERROR(VLOOKUP(D95,'1 Apertura de Cursos'!$D$4:$F$1048576,2,FALSE)),0,VLOOKUP(D95,'1 Apertura de Cursos'!$D$4:$F$1048576,2,FALSE))</f>
        <v>0</v>
      </c>
      <c r="H95"/>
      <c r="I95"/>
      <c r="J95"/>
    </row>
    <row r="96" spans="7:10">
      <c r="G96">
        <f>IF(ISERROR(VLOOKUP(D96,'1 Apertura de Cursos'!$D$4:$F$1048576,2,FALSE)),0,VLOOKUP(D96,'1 Apertura de Cursos'!$D$4:$F$1048576,2,FALSE))</f>
        <v>0</v>
      </c>
      <c r="H96"/>
      <c r="I96"/>
      <c r="J96"/>
    </row>
    <row r="97" spans="7:10">
      <c r="G97">
        <f>IF(ISERROR(VLOOKUP(D97,'1 Apertura de Cursos'!$D$4:$F$1048576,2,FALSE)),0,VLOOKUP(D97,'1 Apertura de Cursos'!$D$4:$F$1048576,2,FALSE))</f>
        <v>0</v>
      </c>
      <c r="H97"/>
      <c r="I97"/>
      <c r="J97"/>
    </row>
    <row r="98" spans="7:10">
      <c r="G98">
        <f>IF(ISERROR(VLOOKUP(D98,'1 Apertura de Cursos'!$D$4:$F$1048576,2,FALSE)),0,VLOOKUP(D98,'1 Apertura de Cursos'!$D$4:$F$1048576,2,FALSE))</f>
        <v>0</v>
      </c>
      <c r="H98"/>
      <c r="I98"/>
      <c r="J98"/>
    </row>
    <row r="99" spans="7:10">
      <c r="G99">
        <f>IF(ISERROR(VLOOKUP(D99,'1 Apertura de Cursos'!$D$4:$F$1048576,2,FALSE)),0,VLOOKUP(D99,'1 Apertura de Cursos'!$D$4:$F$1048576,2,FALSE))</f>
        <v>0</v>
      </c>
      <c r="H99"/>
      <c r="I99"/>
      <c r="J99"/>
    </row>
    <row r="100" spans="7:10">
      <c r="G100">
        <f>IF(ISERROR(VLOOKUP(D100,'1 Apertura de Cursos'!$D$4:$F$1048576,2,FALSE)),0,VLOOKUP(D100,'1 Apertura de Cursos'!$D$4:$F$1048576,2,FALSE))</f>
        <v>0</v>
      </c>
      <c r="H100"/>
      <c r="I100"/>
      <c r="J100"/>
    </row>
    <row r="101" spans="7:10">
      <c r="G101">
        <f>IF(ISERROR(VLOOKUP(D101,'1 Apertura de Cursos'!$D$4:$F$1048576,2,FALSE)),0,VLOOKUP(D101,'1 Apertura de Cursos'!$D$4:$F$1048576,2,FALSE))</f>
        <v>0</v>
      </c>
      <c r="H101"/>
      <c r="I101"/>
      <c r="J101"/>
    </row>
    <row r="102" spans="7:10">
      <c r="G102">
        <f>IF(ISERROR(VLOOKUP(D102,'1 Apertura de Cursos'!$D$4:$F$1048576,2,FALSE)),0,VLOOKUP(D102,'1 Apertura de Cursos'!$D$4:$F$1048576,2,FALSE))</f>
        <v>0</v>
      </c>
      <c r="H102"/>
      <c r="I102"/>
      <c r="J102"/>
    </row>
    <row r="103" spans="7:10">
      <c r="G103">
        <f>IF(ISERROR(VLOOKUP(D103,'1 Apertura de Cursos'!$D$4:$F$1048576,2,FALSE)),0,VLOOKUP(D103,'1 Apertura de Cursos'!$D$4:$F$1048576,2,FALSE))</f>
        <v>0</v>
      </c>
      <c r="H103"/>
      <c r="I103"/>
      <c r="J103"/>
    </row>
    <row r="104" spans="7:10">
      <c r="G104">
        <f>IF(ISERROR(VLOOKUP(D104,'1 Apertura de Cursos'!$D$4:$F$1048576,2,FALSE)),0,VLOOKUP(D104,'1 Apertura de Cursos'!$D$4:$F$1048576,2,FALSE))</f>
        <v>0</v>
      </c>
      <c r="H104"/>
      <c r="I104"/>
      <c r="J104"/>
    </row>
    <row r="105" spans="7:10">
      <c r="G105">
        <f>IF(ISERROR(VLOOKUP(D105,'1 Apertura de Cursos'!$D$4:$F$1048576,2,FALSE)),0,VLOOKUP(D105,'1 Apertura de Cursos'!$D$4:$F$1048576,2,FALSE))</f>
        <v>0</v>
      </c>
      <c r="H105"/>
      <c r="I105"/>
      <c r="J105"/>
    </row>
    <row r="106" spans="7:10">
      <c r="G106">
        <f>IF(ISERROR(VLOOKUP(D106,'1 Apertura de Cursos'!$D$4:$F$1048576,2,FALSE)),0,VLOOKUP(D106,'1 Apertura de Cursos'!$D$4:$F$1048576,2,FALSE))</f>
        <v>0</v>
      </c>
      <c r="H106"/>
      <c r="I106"/>
      <c r="J106"/>
    </row>
    <row r="107" spans="7:10">
      <c r="G107">
        <f>IF(ISERROR(VLOOKUP(D107,'1 Apertura de Cursos'!$D$4:$F$1048576,2,FALSE)),0,VLOOKUP(D107,'1 Apertura de Cursos'!$D$4:$F$1048576,2,FALSE))</f>
        <v>0</v>
      </c>
      <c r="H107"/>
      <c r="I107"/>
      <c r="J107"/>
    </row>
    <row r="108" spans="7:10">
      <c r="G108">
        <f>IF(ISERROR(VLOOKUP(D108,'1 Apertura de Cursos'!$D$4:$F$1048576,2,FALSE)),0,VLOOKUP(D108,'1 Apertura de Cursos'!$D$4:$F$1048576,2,FALSE))</f>
        <v>0</v>
      </c>
      <c r="H108"/>
      <c r="I108"/>
      <c r="J108"/>
    </row>
    <row r="109" spans="7:10">
      <c r="G109">
        <f>IF(ISERROR(VLOOKUP(D109,'1 Apertura de Cursos'!$D$4:$F$1048576,2,FALSE)),0,VLOOKUP(D109,'1 Apertura de Cursos'!$D$4:$F$1048576,2,FALSE))</f>
        <v>0</v>
      </c>
      <c r="H109"/>
      <c r="I109"/>
      <c r="J109"/>
    </row>
    <row r="110" spans="7:10">
      <c r="G110">
        <f>IF(ISERROR(VLOOKUP(D110,'1 Apertura de Cursos'!$D$4:$F$1048576,2,FALSE)),0,VLOOKUP(D110,'1 Apertura de Cursos'!$D$4:$F$1048576,2,FALSE))</f>
        <v>0</v>
      </c>
      <c r="H110"/>
      <c r="I110"/>
      <c r="J110"/>
    </row>
    <row r="111" spans="7:10">
      <c r="G111">
        <f>IF(ISERROR(VLOOKUP(D111,'1 Apertura de Cursos'!$D$4:$F$1048576,2,FALSE)),0,VLOOKUP(D111,'1 Apertura de Cursos'!$D$4:$F$1048576,2,FALSE))</f>
        <v>0</v>
      </c>
      <c r="H111"/>
      <c r="I111"/>
      <c r="J111"/>
    </row>
    <row r="112" spans="7:10">
      <c r="G112">
        <f>IF(ISERROR(VLOOKUP(D112,'1 Apertura de Cursos'!$D$4:$F$1048576,2,FALSE)),0,VLOOKUP(D112,'1 Apertura de Cursos'!$D$4:$F$1048576,2,FALSE))</f>
        <v>0</v>
      </c>
      <c r="H112"/>
      <c r="I112"/>
      <c r="J112"/>
    </row>
    <row r="113" spans="7:10">
      <c r="G113">
        <f>IF(ISERROR(VLOOKUP(D113,'1 Apertura de Cursos'!$D$4:$F$1048576,2,FALSE)),0,VLOOKUP(D113,'1 Apertura de Cursos'!$D$4:$F$1048576,2,FALSE))</f>
        <v>0</v>
      </c>
      <c r="H113"/>
      <c r="I113"/>
      <c r="J113"/>
    </row>
    <row r="114" spans="7:10">
      <c r="G114">
        <f>IF(ISERROR(VLOOKUP(D114,'1 Apertura de Cursos'!$D$4:$F$1048576,2,FALSE)),0,VLOOKUP(D114,'1 Apertura de Cursos'!$D$4:$F$1048576,2,FALSE))</f>
        <v>0</v>
      </c>
      <c r="H114"/>
      <c r="I114"/>
      <c r="J114"/>
    </row>
    <row r="115" spans="7:10">
      <c r="G115">
        <f>IF(ISERROR(VLOOKUP(D115,'1 Apertura de Cursos'!$D$4:$F$1048576,2,FALSE)),0,VLOOKUP(D115,'1 Apertura de Cursos'!$D$4:$F$1048576,2,FALSE))</f>
        <v>0</v>
      </c>
      <c r="H115"/>
      <c r="I115"/>
      <c r="J115"/>
    </row>
    <row r="116" spans="7:10">
      <c r="G116">
        <f>IF(ISERROR(VLOOKUP(D116,'1 Apertura de Cursos'!$D$4:$F$1048576,2,FALSE)),0,VLOOKUP(D116,'1 Apertura de Cursos'!$D$4:$F$1048576,2,FALSE))</f>
        <v>0</v>
      </c>
      <c r="H116"/>
      <c r="I116"/>
      <c r="J116"/>
    </row>
    <row r="117" spans="7:10">
      <c r="G117">
        <f>IF(ISERROR(VLOOKUP(D117,'1 Apertura de Cursos'!$D$4:$F$1048576,2,FALSE)),0,VLOOKUP(D117,'1 Apertura de Cursos'!$D$4:$F$1048576,2,FALSE))</f>
        <v>0</v>
      </c>
      <c r="H117"/>
      <c r="I117"/>
      <c r="J117"/>
    </row>
    <row r="118" spans="7:10">
      <c r="G118">
        <f>IF(ISERROR(VLOOKUP(D118,'1 Apertura de Cursos'!$D$4:$F$1048576,2,FALSE)),0,VLOOKUP(D118,'1 Apertura de Cursos'!$D$4:$F$1048576,2,FALSE))</f>
        <v>0</v>
      </c>
      <c r="H118"/>
      <c r="I118"/>
      <c r="J118"/>
    </row>
    <row r="119" spans="7:10">
      <c r="G119">
        <f>IF(ISERROR(VLOOKUP(D119,'1 Apertura de Cursos'!$D$4:$F$1048576,2,FALSE)),0,VLOOKUP(D119,'1 Apertura de Cursos'!$D$4:$F$1048576,2,FALSE))</f>
        <v>0</v>
      </c>
      <c r="H119"/>
      <c r="I119"/>
      <c r="J119"/>
    </row>
    <row r="120" spans="7:10">
      <c r="G120">
        <f>IF(ISERROR(VLOOKUP(D120,'1 Apertura de Cursos'!$D$4:$F$1048576,2,FALSE)),0,VLOOKUP(D120,'1 Apertura de Cursos'!$D$4:$F$1048576,2,FALSE))</f>
        <v>0</v>
      </c>
      <c r="H120"/>
      <c r="I120"/>
      <c r="J120"/>
    </row>
    <row r="121" spans="7:10">
      <c r="G121">
        <f>IF(ISERROR(VLOOKUP(D121,'1 Apertura de Cursos'!$D$4:$F$1048576,2,FALSE)),0,VLOOKUP(D121,'1 Apertura de Cursos'!$D$4:$F$1048576,2,FALSE))</f>
        <v>0</v>
      </c>
      <c r="H121"/>
      <c r="I121"/>
      <c r="J121"/>
    </row>
    <row r="122" spans="7:10">
      <c r="G122">
        <f>IF(ISERROR(VLOOKUP(D122,'1 Apertura de Cursos'!$D$4:$F$1048576,2,FALSE)),0,VLOOKUP(D122,'1 Apertura de Cursos'!$D$4:$F$1048576,2,FALSE))</f>
        <v>0</v>
      </c>
      <c r="H122"/>
      <c r="I122"/>
      <c r="J122"/>
    </row>
    <row r="123" spans="7:10">
      <c r="G123">
        <f>IF(ISERROR(VLOOKUP(D123,'1 Apertura de Cursos'!$D$4:$F$1048576,2,FALSE)),0,VLOOKUP(D123,'1 Apertura de Cursos'!$D$4:$F$1048576,2,FALSE))</f>
        <v>0</v>
      </c>
      <c r="H123"/>
      <c r="I123"/>
      <c r="J123"/>
    </row>
    <row r="124" spans="7:10">
      <c r="G124">
        <f>IF(ISERROR(VLOOKUP(D124,'1 Apertura de Cursos'!$D$4:$F$1048576,2,FALSE)),0,VLOOKUP(D124,'1 Apertura de Cursos'!$D$4:$F$1048576,2,FALSE))</f>
        <v>0</v>
      </c>
      <c r="H124"/>
      <c r="I124"/>
      <c r="J124"/>
    </row>
    <row r="125" spans="7:10">
      <c r="G125">
        <f>IF(ISERROR(VLOOKUP(D125,'1 Apertura de Cursos'!$D$4:$F$1048576,2,FALSE)),0,VLOOKUP(D125,'1 Apertura de Cursos'!$D$4:$F$1048576,2,FALSE))</f>
        <v>0</v>
      </c>
      <c r="H125"/>
      <c r="I125"/>
      <c r="J125"/>
    </row>
    <row r="126" spans="7:10">
      <c r="G126">
        <f>IF(ISERROR(VLOOKUP(D126,'1 Apertura de Cursos'!$D$4:$F$1048576,2,FALSE)),0,VLOOKUP(D126,'1 Apertura de Cursos'!$D$4:$F$1048576,2,FALSE))</f>
        <v>0</v>
      </c>
      <c r="H126"/>
      <c r="I126"/>
      <c r="J126"/>
    </row>
    <row r="127" spans="7:10">
      <c r="G127">
        <f>IF(ISERROR(VLOOKUP(D127,'1 Apertura de Cursos'!$D$4:$F$1048576,2,FALSE)),0,VLOOKUP(D127,'1 Apertura de Cursos'!$D$4:$F$1048576,2,FALSE))</f>
        <v>0</v>
      </c>
      <c r="H127"/>
      <c r="I127"/>
      <c r="J127"/>
    </row>
    <row r="128" spans="7:10">
      <c r="G128">
        <f>IF(ISERROR(VLOOKUP(D128,'1 Apertura de Cursos'!$D$4:$F$1048576,2,FALSE)),0,VLOOKUP(D128,'1 Apertura de Cursos'!$D$4:$F$1048576,2,FALSE))</f>
        <v>0</v>
      </c>
      <c r="H128"/>
      <c r="I128"/>
      <c r="J128"/>
    </row>
    <row r="129" spans="7:10">
      <c r="G129">
        <f>IF(ISERROR(VLOOKUP(D129,'1 Apertura de Cursos'!$D$4:$F$1048576,2,FALSE)),0,VLOOKUP(D129,'1 Apertura de Cursos'!$D$4:$F$1048576,2,FALSE))</f>
        <v>0</v>
      </c>
      <c r="H129"/>
      <c r="I129"/>
      <c r="J129"/>
    </row>
    <row r="130" spans="7:10">
      <c r="G130">
        <f>IF(ISERROR(VLOOKUP(D130,'1 Apertura de Cursos'!$D$4:$F$1048576,2,FALSE)),0,VLOOKUP(D130,'1 Apertura de Cursos'!$D$4:$F$1048576,2,FALSE))</f>
        <v>0</v>
      </c>
      <c r="H130"/>
      <c r="I130"/>
      <c r="J130"/>
    </row>
    <row r="131" spans="7:10">
      <c r="G131">
        <f>IF(ISERROR(VLOOKUP(D131,'1 Apertura de Cursos'!$D$4:$F$1048576,2,FALSE)),0,VLOOKUP(D131,'1 Apertura de Cursos'!$D$4:$F$1048576,2,FALSE))</f>
        <v>0</v>
      </c>
      <c r="H131"/>
      <c r="I131"/>
      <c r="J131"/>
    </row>
    <row r="132" spans="7:10">
      <c r="G132">
        <f>IF(ISERROR(VLOOKUP(D132,'1 Apertura de Cursos'!$D$4:$F$1048576,2,FALSE)),0,VLOOKUP(D132,'1 Apertura de Cursos'!$D$4:$F$1048576,2,FALSE))</f>
        <v>0</v>
      </c>
      <c r="H132"/>
      <c r="I132"/>
      <c r="J132"/>
    </row>
    <row r="133" spans="7:10">
      <c r="G133">
        <f>IF(ISERROR(VLOOKUP(D133,'1 Apertura de Cursos'!$D$4:$F$1048576,2,FALSE)),0,VLOOKUP(D133,'1 Apertura de Cursos'!$D$4:$F$1048576,2,FALSE))</f>
        <v>0</v>
      </c>
      <c r="H133"/>
      <c r="I133"/>
      <c r="J133"/>
    </row>
    <row r="134" spans="7:10">
      <c r="G134">
        <f>IF(ISERROR(VLOOKUP(D134,'1 Apertura de Cursos'!$D$4:$F$1048576,2,FALSE)),0,VLOOKUP(D134,'1 Apertura de Cursos'!$D$4:$F$1048576,2,FALSE))</f>
        <v>0</v>
      </c>
      <c r="H134"/>
      <c r="I134"/>
      <c r="J134"/>
    </row>
    <row r="135" spans="7:10">
      <c r="G135">
        <f>IF(ISERROR(VLOOKUP(D135,'1 Apertura de Cursos'!$D$4:$F$1048576,2,FALSE)),0,VLOOKUP(D135,'1 Apertura de Cursos'!$D$4:$F$1048576,2,FALSE))</f>
        <v>0</v>
      </c>
      <c r="H135"/>
      <c r="I135"/>
      <c r="J135"/>
    </row>
    <row r="136" spans="7:10">
      <c r="G136">
        <f>IF(ISERROR(VLOOKUP(D136,'1 Apertura de Cursos'!$D$4:$F$1048576,2,FALSE)),0,VLOOKUP(D136,'1 Apertura de Cursos'!$D$4:$F$1048576,2,FALSE))</f>
        <v>0</v>
      </c>
      <c r="H136"/>
      <c r="I136"/>
      <c r="J136"/>
    </row>
    <row r="137" spans="7:10">
      <c r="G137">
        <f>IF(ISERROR(VLOOKUP(D137,'1 Apertura de Cursos'!$D$4:$F$1048576,2,FALSE)),0,VLOOKUP(D137,'1 Apertura de Cursos'!$D$4:$F$1048576,2,FALSE))</f>
        <v>0</v>
      </c>
      <c r="H137"/>
      <c r="I137"/>
      <c r="J137"/>
    </row>
    <row r="138" spans="7:10">
      <c r="G138">
        <f>IF(ISERROR(VLOOKUP(D138,'1 Apertura de Cursos'!$D$4:$F$1048576,2,FALSE)),0,VLOOKUP(D138,'1 Apertura de Cursos'!$D$4:$F$1048576,2,FALSE))</f>
        <v>0</v>
      </c>
      <c r="H138"/>
      <c r="I138"/>
      <c r="J138"/>
    </row>
    <row r="139" spans="7:10">
      <c r="G139">
        <f>IF(ISERROR(VLOOKUP(D139,'1 Apertura de Cursos'!$D$4:$F$1048576,2,FALSE)),0,VLOOKUP(D139,'1 Apertura de Cursos'!$D$4:$F$1048576,2,FALSE))</f>
        <v>0</v>
      </c>
      <c r="H139"/>
      <c r="I139"/>
      <c r="J139"/>
    </row>
    <row r="140" spans="7:10">
      <c r="G140">
        <f>IF(ISERROR(VLOOKUP(D140,'1 Apertura de Cursos'!$D$4:$F$1048576,2,FALSE)),0,VLOOKUP(D140,'1 Apertura de Cursos'!$D$4:$F$1048576,2,FALSE))</f>
        <v>0</v>
      </c>
      <c r="H140"/>
      <c r="I140"/>
      <c r="J140"/>
    </row>
    <row r="141" spans="7:10">
      <c r="G141">
        <f>IF(ISERROR(VLOOKUP(D141,'1 Apertura de Cursos'!$D$4:$F$1048576,2,FALSE)),0,VLOOKUP(D141,'1 Apertura de Cursos'!$D$4:$F$1048576,2,FALSE))</f>
        <v>0</v>
      </c>
      <c r="H141"/>
      <c r="I141"/>
      <c r="J141"/>
    </row>
    <row r="142" spans="7:10">
      <c r="G142">
        <f>IF(ISERROR(VLOOKUP(D142,'1 Apertura de Cursos'!$D$4:$F$1048576,2,FALSE)),0,VLOOKUP(D142,'1 Apertura de Cursos'!$D$4:$F$1048576,2,FALSE))</f>
        <v>0</v>
      </c>
      <c r="H142"/>
      <c r="I142"/>
      <c r="J142"/>
    </row>
    <row r="143" spans="7:10">
      <c r="G143">
        <f>IF(ISERROR(VLOOKUP(D143,'1 Apertura de Cursos'!$D$4:$F$1048576,2,FALSE)),0,VLOOKUP(D143,'1 Apertura de Cursos'!$D$4:$F$1048576,2,FALSE))</f>
        <v>0</v>
      </c>
      <c r="H143"/>
      <c r="I143"/>
      <c r="J143"/>
    </row>
    <row r="144" spans="7:10">
      <c r="G144">
        <f>IF(ISERROR(VLOOKUP(D144,'1 Apertura de Cursos'!$D$4:$F$1048576,2,FALSE)),0,VLOOKUP(D144,'1 Apertura de Cursos'!$D$4:$F$1048576,2,FALSE))</f>
        <v>0</v>
      </c>
      <c r="H144"/>
      <c r="I144"/>
      <c r="J144"/>
    </row>
    <row r="145" spans="7:10">
      <c r="G145">
        <f>IF(ISERROR(VLOOKUP(D145,'1 Apertura de Cursos'!$D$4:$F$1048576,2,FALSE)),0,VLOOKUP(D145,'1 Apertura de Cursos'!$D$4:$F$1048576,2,FALSE))</f>
        <v>0</v>
      </c>
      <c r="H145"/>
      <c r="I145"/>
      <c r="J145"/>
    </row>
    <row r="146" spans="7:10">
      <c r="G146">
        <f>IF(ISERROR(VLOOKUP(D146,'1 Apertura de Cursos'!$D$4:$F$1048576,2,FALSE)),0,VLOOKUP(D146,'1 Apertura de Cursos'!$D$4:$F$1048576,2,FALSE))</f>
        <v>0</v>
      </c>
      <c r="H146"/>
      <c r="I146"/>
      <c r="J146"/>
    </row>
    <row r="147" spans="7:10">
      <c r="G147">
        <f>IF(ISERROR(VLOOKUP(D147,'1 Apertura de Cursos'!$D$4:$F$1048576,2,FALSE)),0,VLOOKUP(D147,'1 Apertura de Cursos'!$D$4:$F$1048576,2,FALSE))</f>
        <v>0</v>
      </c>
      <c r="H147"/>
      <c r="I147"/>
      <c r="J147"/>
    </row>
    <row r="148" spans="7:10">
      <c r="G148">
        <f>IF(ISERROR(VLOOKUP(D148,'1 Apertura de Cursos'!$D$4:$F$1048576,2,FALSE)),0,VLOOKUP(D148,'1 Apertura de Cursos'!$D$4:$F$1048576,2,FALSE))</f>
        <v>0</v>
      </c>
      <c r="H148"/>
      <c r="I148"/>
      <c r="J148"/>
    </row>
    <row r="149" spans="7:10">
      <c r="G149">
        <f>IF(ISERROR(VLOOKUP(D149,'1 Apertura de Cursos'!$D$4:$F$1048576,2,FALSE)),0,VLOOKUP(D149,'1 Apertura de Cursos'!$D$4:$F$1048576,2,FALSE))</f>
        <v>0</v>
      </c>
      <c r="H149"/>
      <c r="I149"/>
      <c r="J149"/>
    </row>
    <row r="150" spans="7:10">
      <c r="G150">
        <f>IF(ISERROR(VLOOKUP(D150,'1 Apertura de Cursos'!$D$4:$F$1048576,2,FALSE)),0,VLOOKUP(D150,'1 Apertura de Cursos'!$D$4:$F$1048576,2,FALSE))</f>
        <v>0</v>
      </c>
      <c r="H150"/>
      <c r="I150"/>
      <c r="J150"/>
    </row>
    <row r="151" spans="7:10">
      <c r="G151">
        <f>IF(ISERROR(VLOOKUP(D151,'1 Apertura de Cursos'!$D$4:$F$1048576,2,FALSE)),0,VLOOKUP(D151,'1 Apertura de Cursos'!$D$4:$F$1048576,2,FALSE))</f>
        <v>0</v>
      </c>
      <c r="H151"/>
      <c r="I151"/>
      <c r="J151"/>
    </row>
    <row r="152" spans="7:10">
      <c r="G152">
        <f>IF(ISERROR(VLOOKUP(D152,'1 Apertura de Cursos'!$D$4:$F$1048576,2,FALSE)),0,VLOOKUP(D152,'1 Apertura de Cursos'!$D$4:$F$1048576,2,FALSE))</f>
        <v>0</v>
      </c>
      <c r="H152"/>
      <c r="I152"/>
      <c r="J152"/>
    </row>
    <row r="153" spans="7:10">
      <c r="G153">
        <f>IF(ISERROR(VLOOKUP(D153,'1 Apertura de Cursos'!$D$4:$F$1048576,2,FALSE)),0,VLOOKUP(D153,'1 Apertura de Cursos'!$D$4:$F$1048576,2,FALSE))</f>
        <v>0</v>
      </c>
      <c r="H153"/>
      <c r="I153"/>
      <c r="J153"/>
    </row>
    <row r="154" spans="7:10">
      <c r="G154">
        <f>IF(ISERROR(VLOOKUP(D154,'1 Apertura de Cursos'!$D$4:$F$1048576,2,FALSE)),0,VLOOKUP(D154,'1 Apertura de Cursos'!$D$4:$F$1048576,2,FALSE))</f>
        <v>0</v>
      </c>
      <c r="H154"/>
      <c r="I154"/>
      <c r="J154"/>
    </row>
    <row r="155" spans="7:10">
      <c r="G155">
        <f>IF(ISERROR(VLOOKUP(D155,'1 Apertura de Cursos'!$D$4:$F$1048576,2,FALSE)),0,VLOOKUP(D155,'1 Apertura de Cursos'!$D$4:$F$1048576,2,FALSE))</f>
        <v>0</v>
      </c>
      <c r="H155"/>
      <c r="I155"/>
      <c r="J155"/>
    </row>
    <row r="156" spans="7:10">
      <c r="G156">
        <f>IF(ISERROR(VLOOKUP(D156,'1 Apertura de Cursos'!$D$4:$F$1048576,2,FALSE)),0,VLOOKUP(D156,'1 Apertura de Cursos'!$D$4:$F$1048576,2,FALSE))</f>
        <v>0</v>
      </c>
      <c r="H156"/>
      <c r="I156"/>
      <c r="J156"/>
    </row>
    <row r="157" spans="7:10">
      <c r="G157">
        <f>IF(ISERROR(VLOOKUP(D157,'1 Apertura de Cursos'!$D$4:$F$1048576,2,FALSE)),0,VLOOKUP(D157,'1 Apertura de Cursos'!$D$4:$F$1048576,2,FALSE))</f>
        <v>0</v>
      </c>
      <c r="H157"/>
      <c r="I157"/>
      <c r="J157"/>
    </row>
    <row r="158" spans="7:10">
      <c r="G158">
        <f>IF(ISERROR(VLOOKUP(D158,'1 Apertura de Cursos'!$D$4:$F$1048576,2,FALSE)),0,VLOOKUP(D158,'1 Apertura de Cursos'!$D$4:$F$1048576,2,FALSE))</f>
        <v>0</v>
      </c>
      <c r="H158"/>
      <c r="I158"/>
      <c r="J158"/>
    </row>
    <row r="159" spans="7:10">
      <c r="G159">
        <f>IF(ISERROR(VLOOKUP(D159,'1 Apertura de Cursos'!$D$4:$F$1048576,2,FALSE)),0,VLOOKUP(D159,'1 Apertura de Cursos'!$D$4:$F$1048576,2,FALSE))</f>
        <v>0</v>
      </c>
      <c r="H159"/>
      <c r="I159"/>
      <c r="J159"/>
    </row>
    <row r="160" spans="7:10">
      <c r="G160">
        <f>IF(ISERROR(VLOOKUP(D160,'1 Apertura de Cursos'!$D$4:$F$1048576,2,FALSE)),0,VLOOKUP(D160,'1 Apertura de Cursos'!$D$4:$F$1048576,2,FALSE))</f>
        <v>0</v>
      </c>
      <c r="H160"/>
      <c r="I160"/>
      <c r="J160"/>
    </row>
    <row r="161" spans="7:10">
      <c r="G161">
        <f>IF(ISERROR(VLOOKUP(D161,'1 Apertura de Cursos'!$D$4:$F$1048576,2,FALSE)),0,VLOOKUP(D161,'1 Apertura de Cursos'!$D$4:$F$1048576,2,FALSE))</f>
        <v>0</v>
      </c>
      <c r="H161"/>
      <c r="I161"/>
      <c r="J161"/>
    </row>
    <row r="162" spans="7:10">
      <c r="G162">
        <f>IF(ISERROR(VLOOKUP(D162,'1 Apertura de Cursos'!$D$4:$F$1048576,2,FALSE)),0,VLOOKUP(D162,'1 Apertura de Cursos'!$D$4:$F$1048576,2,FALSE))</f>
        <v>0</v>
      </c>
      <c r="H162"/>
      <c r="I162"/>
      <c r="J162"/>
    </row>
    <row r="163" spans="7:10">
      <c r="G163">
        <f>IF(ISERROR(VLOOKUP(D163,'1 Apertura de Cursos'!$D$4:$F$1048576,2,FALSE)),0,VLOOKUP(D163,'1 Apertura de Cursos'!$D$4:$F$1048576,2,FALSE))</f>
        <v>0</v>
      </c>
      <c r="H163"/>
      <c r="I163"/>
      <c r="J163"/>
    </row>
    <row r="164" spans="7:10">
      <c r="G164">
        <f>IF(ISERROR(VLOOKUP(D164,'1 Apertura de Cursos'!$D$4:$F$1048576,2,FALSE)),0,VLOOKUP(D164,'1 Apertura de Cursos'!$D$4:$F$1048576,2,FALSE))</f>
        <v>0</v>
      </c>
      <c r="H164"/>
      <c r="I164"/>
      <c r="J164"/>
    </row>
    <row r="165" spans="7:10">
      <c r="G165">
        <f>IF(ISERROR(VLOOKUP(D165,'1 Apertura de Cursos'!$D$4:$F$1048576,2,FALSE)),0,VLOOKUP(D165,'1 Apertura de Cursos'!$D$4:$F$1048576,2,FALSE))</f>
        <v>0</v>
      </c>
      <c r="H165"/>
      <c r="I165"/>
      <c r="J165"/>
    </row>
    <row r="166" spans="7:10">
      <c r="G166">
        <f>IF(ISERROR(VLOOKUP(D166,'1 Apertura de Cursos'!$D$4:$F$1048576,2,FALSE)),0,VLOOKUP(D166,'1 Apertura de Cursos'!$D$4:$F$1048576,2,FALSE))</f>
        <v>0</v>
      </c>
      <c r="H166"/>
      <c r="I166"/>
      <c r="J166"/>
    </row>
    <row r="167" spans="7:10">
      <c r="G167">
        <f>IF(ISERROR(VLOOKUP(D167,'1 Apertura de Cursos'!$D$4:$F$1048576,2,FALSE)),0,VLOOKUP(D167,'1 Apertura de Cursos'!$D$4:$F$1048576,2,FALSE))</f>
        <v>0</v>
      </c>
      <c r="H167"/>
      <c r="I167"/>
      <c r="J167"/>
    </row>
    <row r="168" spans="7:10">
      <c r="G168">
        <f>IF(ISERROR(VLOOKUP(D168,'1 Apertura de Cursos'!$D$4:$F$1048576,2,FALSE)),0,VLOOKUP(D168,'1 Apertura de Cursos'!$D$4:$F$1048576,2,FALSE))</f>
        <v>0</v>
      </c>
      <c r="H168"/>
      <c r="I168"/>
      <c r="J168"/>
    </row>
    <row r="169" spans="7:10">
      <c r="G169">
        <f>IF(ISERROR(VLOOKUP(D169,'1 Apertura de Cursos'!$D$4:$F$1048576,2,FALSE)),0,VLOOKUP(D169,'1 Apertura de Cursos'!$D$4:$F$1048576,2,FALSE))</f>
        <v>0</v>
      </c>
      <c r="H169"/>
      <c r="I169"/>
      <c r="J169"/>
    </row>
    <row r="170" spans="7:10">
      <c r="G170">
        <f>IF(ISERROR(VLOOKUP(D170,'1 Apertura de Cursos'!$D$4:$F$1048576,2,FALSE)),0,VLOOKUP(D170,'1 Apertura de Cursos'!$D$4:$F$1048576,2,FALSE))</f>
        <v>0</v>
      </c>
      <c r="H170"/>
      <c r="I170"/>
      <c r="J170"/>
    </row>
    <row r="171" spans="7:10">
      <c r="G171">
        <f>IF(ISERROR(VLOOKUP(D171,'1 Apertura de Cursos'!$D$4:$F$1048576,2,FALSE)),0,VLOOKUP(D171,'1 Apertura de Cursos'!$D$4:$F$1048576,2,FALSE))</f>
        <v>0</v>
      </c>
      <c r="H171"/>
      <c r="I171"/>
      <c r="J171"/>
    </row>
    <row r="172" spans="7:10">
      <c r="G172">
        <f>IF(ISERROR(VLOOKUP(D172,'1 Apertura de Cursos'!$D$4:$F$1048576,2,FALSE)),0,VLOOKUP(D172,'1 Apertura de Cursos'!$D$4:$F$1048576,2,FALSE))</f>
        <v>0</v>
      </c>
      <c r="H172"/>
      <c r="I172"/>
      <c r="J172"/>
    </row>
    <row r="173" spans="7:10">
      <c r="G173">
        <f>IF(ISERROR(VLOOKUP(D173,'1 Apertura de Cursos'!$D$4:$F$1048576,2,FALSE)),0,VLOOKUP(D173,'1 Apertura de Cursos'!$D$4:$F$1048576,2,FALSE))</f>
        <v>0</v>
      </c>
      <c r="H173"/>
      <c r="I173"/>
      <c r="J173"/>
    </row>
    <row r="174" spans="7:10">
      <c r="G174">
        <f>IF(ISERROR(VLOOKUP(D174,'1 Apertura de Cursos'!$D$4:$F$1048576,2,FALSE)),0,VLOOKUP(D174,'1 Apertura de Cursos'!$D$4:$F$1048576,2,FALSE))</f>
        <v>0</v>
      </c>
      <c r="H174"/>
      <c r="I174"/>
      <c r="J174"/>
    </row>
    <row r="175" spans="7:10">
      <c r="G175">
        <f>IF(ISERROR(VLOOKUP(D175,'1 Apertura de Cursos'!$D$4:$F$1048576,2,FALSE)),0,VLOOKUP(D175,'1 Apertura de Cursos'!$D$4:$F$1048576,2,FALSE))</f>
        <v>0</v>
      </c>
      <c r="H175"/>
      <c r="I175"/>
      <c r="J175"/>
    </row>
    <row r="176" spans="7:10">
      <c r="G176">
        <f>IF(ISERROR(VLOOKUP(D176,'1 Apertura de Cursos'!$D$4:$F$1048576,2,FALSE)),0,VLOOKUP(D176,'1 Apertura de Cursos'!$D$4:$F$1048576,2,FALSE))</f>
        <v>0</v>
      </c>
      <c r="H176"/>
      <c r="I176"/>
      <c r="J176"/>
    </row>
    <row r="177" spans="7:10">
      <c r="G177">
        <f>IF(ISERROR(VLOOKUP(D177,'1 Apertura de Cursos'!$D$4:$F$1048576,2,FALSE)),0,VLOOKUP(D177,'1 Apertura de Cursos'!$D$4:$F$1048576,2,FALSE))</f>
        <v>0</v>
      </c>
      <c r="H177"/>
      <c r="I177"/>
      <c r="J177"/>
    </row>
    <row r="178" spans="7:10">
      <c r="G178">
        <f>IF(ISERROR(VLOOKUP(D178,'1 Apertura de Cursos'!$D$4:$F$1048576,2,FALSE)),0,VLOOKUP(D178,'1 Apertura de Cursos'!$D$4:$F$1048576,2,FALSE))</f>
        <v>0</v>
      </c>
      <c r="H178"/>
      <c r="I178"/>
      <c r="J178"/>
    </row>
    <row r="179" spans="7:10">
      <c r="G179">
        <f>IF(ISERROR(VLOOKUP(D179,'1 Apertura de Cursos'!$D$4:$F$1048576,2,FALSE)),0,VLOOKUP(D179,'1 Apertura de Cursos'!$D$4:$F$1048576,2,FALSE))</f>
        <v>0</v>
      </c>
      <c r="H179"/>
      <c r="I179"/>
      <c r="J179"/>
    </row>
    <row r="180" spans="7:10">
      <c r="G180">
        <f>IF(ISERROR(VLOOKUP(D180,'1 Apertura de Cursos'!$D$4:$F$1048576,2,FALSE)),0,VLOOKUP(D180,'1 Apertura de Cursos'!$D$4:$F$1048576,2,FALSE))</f>
        <v>0</v>
      </c>
      <c r="H180"/>
      <c r="I180"/>
      <c r="J180"/>
    </row>
    <row r="181" spans="7:10">
      <c r="G181">
        <f>IF(ISERROR(VLOOKUP(D181,'1 Apertura de Cursos'!$D$4:$F$1048576,2,FALSE)),0,VLOOKUP(D181,'1 Apertura de Cursos'!$D$4:$F$1048576,2,FALSE))</f>
        <v>0</v>
      </c>
      <c r="H181"/>
      <c r="I181"/>
      <c r="J181"/>
    </row>
    <row r="182" spans="7:10">
      <c r="G182">
        <f>IF(ISERROR(VLOOKUP(D182,'1 Apertura de Cursos'!$D$4:$F$1048576,2,FALSE)),0,VLOOKUP(D182,'1 Apertura de Cursos'!$D$4:$F$1048576,2,FALSE))</f>
        <v>0</v>
      </c>
      <c r="H182"/>
      <c r="I182"/>
      <c r="J182"/>
    </row>
    <row r="183" spans="7:10">
      <c r="G183">
        <f>IF(ISERROR(VLOOKUP(D183,'1 Apertura de Cursos'!$D$4:$F$1048576,2,FALSE)),0,VLOOKUP(D183,'1 Apertura de Cursos'!$D$4:$F$1048576,2,FALSE))</f>
        <v>0</v>
      </c>
      <c r="H183"/>
      <c r="I183"/>
      <c r="J183"/>
    </row>
    <row r="184" spans="7:10">
      <c r="G184">
        <f>IF(ISERROR(VLOOKUP(D184,'1 Apertura de Cursos'!$D$4:$F$1048576,2,FALSE)),0,VLOOKUP(D184,'1 Apertura de Cursos'!$D$4:$F$1048576,2,FALSE))</f>
        <v>0</v>
      </c>
      <c r="H184"/>
      <c r="I184"/>
      <c r="J184"/>
    </row>
    <row r="185" spans="7:10">
      <c r="G185">
        <f>IF(ISERROR(VLOOKUP(D185,'1 Apertura de Cursos'!$D$4:$F$1048576,2,FALSE)),0,VLOOKUP(D185,'1 Apertura de Cursos'!$D$4:$F$1048576,2,FALSE))</f>
        <v>0</v>
      </c>
      <c r="H185"/>
      <c r="I185"/>
      <c r="J185"/>
    </row>
    <row r="186" spans="7:10">
      <c r="G186">
        <f>IF(ISERROR(VLOOKUP(D186,'1 Apertura de Cursos'!$D$4:$F$1048576,2,FALSE)),0,VLOOKUP(D186,'1 Apertura de Cursos'!$D$4:$F$1048576,2,FALSE))</f>
        <v>0</v>
      </c>
      <c r="H186"/>
      <c r="I186"/>
      <c r="J186"/>
    </row>
    <row r="187" spans="7:10">
      <c r="G187">
        <f>IF(ISERROR(VLOOKUP(D187,'1 Apertura de Cursos'!$D$4:$F$1048576,2,FALSE)),0,VLOOKUP(D187,'1 Apertura de Cursos'!$D$4:$F$1048576,2,FALSE))</f>
        <v>0</v>
      </c>
      <c r="H187"/>
      <c r="I187"/>
      <c r="J187"/>
    </row>
    <row r="188" spans="7:10">
      <c r="G188">
        <f>IF(ISERROR(VLOOKUP(D188,'1 Apertura de Cursos'!$D$4:$F$1048576,2,FALSE)),0,VLOOKUP(D188,'1 Apertura de Cursos'!$D$4:$F$1048576,2,FALSE))</f>
        <v>0</v>
      </c>
      <c r="H188"/>
      <c r="I188"/>
      <c r="J188"/>
    </row>
    <row r="189" spans="7:10">
      <c r="G189">
        <f>IF(ISERROR(VLOOKUP(D189,'1 Apertura de Cursos'!$D$4:$F$1048576,2,FALSE)),0,VLOOKUP(D189,'1 Apertura de Cursos'!$D$4:$F$1048576,2,FALSE))</f>
        <v>0</v>
      </c>
      <c r="H189"/>
      <c r="I189"/>
      <c r="J189"/>
    </row>
    <row r="190" spans="7:10">
      <c r="G190">
        <f>IF(ISERROR(VLOOKUP(D190,'1 Apertura de Cursos'!$D$4:$F$1048576,2,FALSE)),0,VLOOKUP(D190,'1 Apertura de Cursos'!$D$4:$F$1048576,2,FALSE))</f>
        <v>0</v>
      </c>
      <c r="H190"/>
      <c r="I190"/>
      <c r="J190"/>
    </row>
    <row r="191" spans="7:10">
      <c r="G191">
        <f>IF(ISERROR(VLOOKUP(D191,'1 Apertura de Cursos'!$D$4:$F$1048576,2,FALSE)),0,VLOOKUP(D191,'1 Apertura de Cursos'!$D$4:$F$1048576,2,FALSE))</f>
        <v>0</v>
      </c>
      <c r="H191"/>
      <c r="I191"/>
      <c r="J191"/>
    </row>
    <row r="192" spans="7:10">
      <c r="G192">
        <f>IF(ISERROR(VLOOKUP(D192,'1 Apertura de Cursos'!$D$4:$F$1048576,2,FALSE)),0,VLOOKUP(D192,'1 Apertura de Cursos'!$D$4:$F$1048576,2,FALSE))</f>
        <v>0</v>
      </c>
      <c r="H192"/>
      <c r="I192"/>
      <c r="J192"/>
    </row>
    <row r="193" spans="7:10">
      <c r="G193">
        <f>IF(ISERROR(VLOOKUP(D193,'1 Apertura de Cursos'!$D$4:$F$1048576,2,FALSE)),0,VLOOKUP(D193,'1 Apertura de Cursos'!$D$4:$F$1048576,2,FALSE))</f>
        <v>0</v>
      </c>
      <c r="H193"/>
      <c r="I193"/>
      <c r="J193"/>
    </row>
    <row r="194" spans="7:10">
      <c r="G194">
        <f>IF(ISERROR(VLOOKUP(D194,'1 Apertura de Cursos'!$D$4:$F$1048576,2,FALSE)),0,VLOOKUP(D194,'1 Apertura de Cursos'!$D$4:$F$1048576,2,FALSE))</f>
        <v>0</v>
      </c>
      <c r="H194"/>
      <c r="I194"/>
      <c r="J194"/>
    </row>
    <row r="195" spans="7:10">
      <c r="G195">
        <f>IF(ISERROR(VLOOKUP(D195,'1 Apertura de Cursos'!$D$4:$F$1048576,2,FALSE)),0,VLOOKUP(D195,'1 Apertura de Cursos'!$D$4:$F$1048576,2,FALSE))</f>
        <v>0</v>
      </c>
      <c r="H195"/>
      <c r="I195"/>
      <c r="J195"/>
    </row>
    <row r="196" spans="7:10">
      <c r="G196">
        <f>IF(ISERROR(VLOOKUP(D196,'1 Apertura de Cursos'!$D$4:$F$1048576,2,FALSE)),0,VLOOKUP(D196,'1 Apertura de Cursos'!$D$4:$F$1048576,2,FALSE))</f>
        <v>0</v>
      </c>
      <c r="H196"/>
      <c r="I196"/>
      <c r="J196"/>
    </row>
    <row r="197" spans="7:10">
      <c r="G197">
        <f>IF(ISERROR(VLOOKUP(D197,'1 Apertura de Cursos'!$D$4:$F$1048576,2,FALSE)),0,VLOOKUP(D197,'1 Apertura de Cursos'!$D$4:$F$1048576,2,FALSE))</f>
        <v>0</v>
      </c>
      <c r="H197"/>
      <c r="I197"/>
      <c r="J197"/>
    </row>
    <row r="198" spans="7:10">
      <c r="G198">
        <f>IF(ISERROR(VLOOKUP(D198,'1 Apertura de Cursos'!$D$4:$F$1048576,2,FALSE)),0,VLOOKUP(D198,'1 Apertura de Cursos'!$D$4:$F$1048576,2,FALSE))</f>
        <v>0</v>
      </c>
      <c r="H198"/>
      <c r="I198"/>
      <c r="J198"/>
    </row>
    <row r="199" spans="7:10">
      <c r="G199">
        <f>IF(ISERROR(VLOOKUP(D199,'1 Apertura de Cursos'!$D$4:$F$1048576,2,FALSE)),0,VLOOKUP(D199,'1 Apertura de Cursos'!$D$4:$F$1048576,2,FALSE))</f>
        <v>0</v>
      </c>
      <c r="H199"/>
      <c r="I199"/>
      <c r="J199"/>
    </row>
    <row r="200" spans="7:10">
      <c r="G200">
        <f>IF(ISERROR(VLOOKUP(D200,'1 Apertura de Cursos'!$D$4:$F$1048576,2,FALSE)),0,VLOOKUP(D200,'1 Apertura de Cursos'!$D$4:$F$1048576,2,FALSE))</f>
        <v>0</v>
      </c>
      <c r="H200"/>
      <c r="I200"/>
      <c r="J200"/>
    </row>
    <row r="201" spans="7:10">
      <c r="G201">
        <f>IF(ISERROR(VLOOKUP(D201,'1 Apertura de Cursos'!$D$4:$F$1048576,2,FALSE)),0,VLOOKUP(D201,'1 Apertura de Cursos'!$D$4:$F$1048576,2,FALSE))</f>
        <v>0</v>
      </c>
      <c r="H201"/>
      <c r="I201"/>
      <c r="J201"/>
    </row>
    <row r="202" spans="7:10">
      <c r="G202">
        <f>IF(ISERROR(VLOOKUP(D202,'1 Apertura de Cursos'!$D$4:$F$1048576,2,FALSE)),0,VLOOKUP(D202,'1 Apertura de Cursos'!$D$4:$F$1048576,2,FALSE))</f>
        <v>0</v>
      </c>
      <c r="H202"/>
      <c r="I202"/>
      <c r="J202"/>
    </row>
    <row r="203" spans="7:10">
      <c r="G203">
        <f>IF(ISERROR(VLOOKUP(D203,'1 Apertura de Cursos'!$D$4:$F$1048576,2,FALSE)),0,VLOOKUP(D203,'1 Apertura de Cursos'!$D$4:$F$1048576,2,FALSE))</f>
        <v>0</v>
      </c>
      <c r="H203"/>
      <c r="I203"/>
      <c r="J203"/>
    </row>
    <row r="204" spans="7:10">
      <c r="G204">
        <f>IF(ISERROR(VLOOKUP(D204,'1 Apertura de Cursos'!$D$4:$F$1048576,2,FALSE)),0,VLOOKUP(D204,'1 Apertura de Cursos'!$D$4:$F$1048576,2,FALSE))</f>
        <v>0</v>
      </c>
      <c r="H204"/>
      <c r="I204"/>
      <c r="J204"/>
    </row>
    <row r="205" spans="7:10">
      <c r="G205">
        <f>IF(ISERROR(VLOOKUP(D205,'1 Apertura de Cursos'!$D$4:$F$1048576,2,FALSE)),0,VLOOKUP(D205,'1 Apertura de Cursos'!$D$4:$F$1048576,2,FALSE))</f>
        <v>0</v>
      </c>
      <c r="H205"/>
      <c r="I205"/>
      <c r="J205"/>
    </row>
    <row r="206" spans="7:10">
      <c r="G206">
        <f>IF(ISERROR(VLOOKUP(D206,'1 Apertura de Cursos'!$D$4:$F$1048576,2,FALSE)),0,VLOOKUP(D206,'1 Apertura de Cursos'!$D$4:$F$1048576,2,FALSE))</f>
        <v>0</v>
      </c>
      <c r="H206"/>
      <c r="I206"/>
      <c r="J206"/>
    </row>
    <row r="207" spans="7:10">
      <c r="G207">
        <f>IF(ISERROR(VLOOKUP(D207,'1 Apertura de Cursos'!$D$4:$F$1048576,2,FALSE)),0,VLOOKUP(D207,'1 Apertura de Cursos'!$D$4:$F$1048576,2,FALSE))</f>
        <v>0</v>
      </c>
      <c r="H207"/>
      <c r="I207"/>
      <c r="J207"/>
    </row>
    <row r="208" spans="7:10">
      <c r="G208">
        <f>IF(ISERROR(VLOOKUP(D208,'1 Apertura de Cursos'!$D$4:$F$1048576,2,FALSE)),0,VLOOKUP(D208,'1 Apertura de Cursos'!$D$4:$F$1048576,2,FALSE))</f>
        <v>0</v>
      </c>
      <c r="H208"/>
      <c r="I208"/>
      <c r="J208"/>
    </row>
    <row r="209" spans="7:10">
      <c r="G209">
        <f>IF(ISERROR(VLOOKUP(D209,'1 Apertura de Cursos'!$D$4:$F$1048576,2,FALSE)),0,VLOOKUP(D209,'1 Apertura de Cursos'!$D$4:$F$1048576,2,FALSE))</f>
        <v>0</v>
      </c>
      <c r="H209"/>
      <c r="I209"/>
      <c r="J209"/>
    </row>
    <row r="210" spans="7:10">
      <c r="G210">
        <f>IF(ISERROR(VLOOKUP(D210,'1 Apertura de Cursos'!$D$4:$F$1048576,2,FALSE)),0,VLOOKUP(D210,'1 Apertura de Cursos'!$D$4:$F$1048576,2,FALSE))</f>
        <v>0</v>
      </c>
      <c r="H210"/>
      <c r="I210"/>
      <c r="J210"/>
    </row>
    <row r="211" spans="7:10">
      <c r="G211">
        <f>IF(ISERROR(VLOOKUP(D211,'1 Apertura de Cursos'!$D$4:$F$1048576,2,FALSE)),0,VLOOKUP(D211,'1 Apertura de Cursos'!$D$4:$F$1048576,2,FALSE))</f>
        <v>0</v>
      </c>
      <c r="H211"/>
      <c r="I211"/>
      <c r="J211"/>
    </row>
    <row r="212" spans="7:10">
      <c r="G212">
        <f>IF(ISERROR(VLOOKUP(D212,'1 Apertura de Cursos'!$D$4:$F$1048576,2,FALSE)),0,VLOOKUP(D212,'1 Apertura de Cursos'!$D$4:$F$1048576,2,FALSE))</f>
        <v>0</v>
      </c>
      <c r="H212"/>
      <c r="I212"/>
      <c r="J212"/>
    </row>
    <row r="213" spans="7:10">
      <c r="G213">
        <f>IF(ISERROR(VLOOKUP(D213,'1 Apertura de Cursos'!$D$4:$F$1048576,2,FALSE)),0,VLOOKUP(D213,'1 Apertura de Cursos'!$D$4:$F$1048576,2,FALSE))</f>
        <v>0</v>
      </c>
      <c r="H213"/>
      <c r="I213"/>
      <c r="J213"/>
    </row>
    <row r="214" spans="7:10">
      <c r="G214">
        <f>IF(ISERROR(VLOOKUP(D214,'1 Apertura de Cursos'!$D$4:$F$1048576,2,FALSE)),0,VLOOKUP(D214,'1 Apertura de Cursos'!$D$4:$F$1048576,2,FALSE))</f>
        <v>0</v>
      </c>
      <c r="H214"/>
      <c r="I214"/>
      <c r="J214"/>
    </row>
    <row r="215" spans="7:10">
      <c r="G215">
        <f>IF(ISERROR(VLOOKUP(D215,'1 Apertura de Cursos'!$D$4:$F$1048576,2,FALSE)),0,VLOOKUP(D215,'1 Apertura de Cursos'!$D$4:$F$1048576,2,FALSE))</f>
        <v>0</v>
      </c>
      <c r="H215"/>
      <c r="I215"/>
      <c r="J215"/>
    </row>
    <row r="216" spans="7:10">
      <c r="G216">
        <f>IF(ISERROR(VLOOKUP(D216,'1 Apertura de Cursos'!$D$4:$F$1048576,2,FALSE)),0,VLOOKUP(D216,'1 Apertura de Cursos'!$D$4:$F$1048576,2,FALSE))</f>
        <v>0</v>
      </c>
      <c r="H216"/>
      <c r="I216"/>
      <c r="J216"/>
    </row>
    <row r="217" spans="7:10">
      <c r="G217">
        <f>IF(ISERROR(VLOOKUP(D217,'1 Apertura de Cursos'!$D$4:$F$1048576,2,FALSE)),0,VLOOKUP(D217,'1 Apertura de Cursos'!$D$4:$F$1048576,2,FALSE))</f>
        <v>0</v>
      </c>
      <c r="H217"/>
      <c r="I217"/>
      <c r="J217"/>
    </row>
    <row r="218" spans="7:10">
      <c r="G218">
        <f>IF(ISERROR(VLOOKUP(D218,'1 Apertura de Cursos'!$D$4:$F$1048576,2,FALSE)),0,VLOOKUP(D218,'1 Apertura de Cursos'!$D$4:$F$1048576,2,FALSE))</f>
        <v>0</v>
      </c>
      <c r="H218"/>
      <c r="I218"/>
      <c r="J218"/>
    </row>
    <row r="219" spans="7:10">
      <c r="G219">
        <f>IF(ISERROR(VLOOKUP(D219,'1 Apertura de Cursos'!$D$4:$F$1048576,2,FALSE)),0,VLOOKUP(D219,'1 Apertura de Cursos'!$D$4:$F$1048576,2,FALSE))</f>
        <v>0</v>
      </c>
      <c r="H219"/>
      <c r="I219"/>
      <c r="J219"/>
    </row>
    <row r="220" spans="7:10">
      <c r="G220">
        <f>IF(ISERROR(VLOOKUP(D220,'1 Apertura de Cursos'!$D$4:$F$1048576,2,FALSE)),0,VLOOKUP(D220,'1 Apertura de Cursos'!$D$4:$F$1048576,2,FALSE))</f>
        <v>0</v>
      </c>
      <c r="H220"/>
      <c r="I220"/>
      <c r="J220"/>
    </row>
    <row r="221" spans="7:10">
      <c r="G221">
        <f>IF(ISERROR(VLOOKUP(D221,'1 Apertura de Cursos'!$D$4:$F$1048576,2,FALSE)),0,VLOOKUP(D221,'1 Apertura de Cursos'!$D$4:$F$1048576,2,FALSE))</f>
        <v>0</v>
      </c>
      <c r="H221"/>
      <c r="I221"/>
      <c r="J221"/>
    </row>
    <row r="222" spans="7:10">
      <c r="G222">
        <f>IF(ISERROR(VLOOKUP(D222,'1 Apertura de Cursos'!$D$4:$F$1048576,2,FALSE)),0,VLOOKUP(D222,'1 Apertura de Cursos'!$D$4:$F$1048576,2,FALSE))</f>
        <v>0</v>
      </c>
      <c r="H222"/>
      <c r="I222"/>
      <c r="J222"/>
    </row>
    <row r="223" spans="7:10">
      <c r="G223">
        <f>IF(ISERROR(VLOOKUP(D223,'1 Apertura de Cursos'!$D$4:$F$1048576,2,FALSE)),0,VLOOKUP(D223,'1 Apertura de Cursos'!$D$4:$F$1048576,2,FALSE))</f>
        <v>0</v>
      </c>
      <c r="H223"/>
      <c r="I223"/>
      <c r="J223"/>
    </row>
    <row r="224" spans="7:10">
      <c r="G224">
        <f>IF(ISERROR(VLOOKUP(D224,'1 Apertura de Cursos'!$D$4:$F$1048576,2,FALSE)),0,VLOOKUP(D224,'1 Apertura de Cursos'!$D$4:$F$1048576,2,FALSE))</f>
        <v>0</v>
      </c>
      <c r="H224"/>
      <c r="I224"/>
      <c r="J224"/>
    </row>
    <row r="225" spans="7:10">
      <c r="G225">
        <f>IF(ISERROR(VLOOKUP(D225,'1 Apertura de Cursos'!$D$4:$F$1048576,2,FALSE)),0,VLOOKUP(D225,'1 Apertura de Cursos'!$D$4:$F$1048576,2,FALSE))</f>
        <v>0</v>
      </c>
      <c r="H225"/>
      <c r="I225"/>
      <c r="J225"/>
    </row>
    <row r="226" spans="7:10">
      <c r="G226">
        <f>IF(ISERROR(VLOOKUP(D226,'1 Apertura de Cursos'!$D$4:$F$1048576,2,FALSE)),0,VLOOKUP(D226,'1 Apertura de Cursos'!$D$4:$F$1048576,2,FALSE))</f>
        <v>0</v>
      </c>
      <c r="H226"/>
      <c r="I226"/>
      <c r="J226"/>
    </row>
    <row r="227" spans="7:10">
      <c r="G227">
        <f>IF(ISERROR(VLOOKUP(D227,'1 Apertura de Cursos'!$D$4:$F$1048576,2,FALSE)),0,VLOOKUP(D227,'1 Apertura de Cursos'!$D$4:$F$1048576,2,FALSE))</f>
        <v>0</v>
      </c>
      <c r="H227"/>
      <c r="I227"/>
      <c r="J227"/>
    </row>
    <row r="228" spans="7:10">
      <c r="G228">
        <f>IF(ISERROR(VLOOKUP(D228,'1 Apertura de Cursos'!$D$4:$F$1048576,2,FALSE)),0,VLOOKUP(D228,'1 Apertura de Cursos'!$D$4:$F$1048576,2,FALSE))</f>
        <v>0</v>
      </c>
      <c r="H228"/>
      <c r="I228"/>
      <c r="J228"/>
    </row>
    <row r="229" spans="7:10">
      <c r="G229">
        <f>IF(ISERROR(VLOOKUP(D229,'1 Apertura de Cursos'!$D$4:$F$1048576,2,FALSE)),0,VLOOKUP(D229,'1 Apertura de Cursos'!$D$4:$F$1048576,2,FALSE))</f>
        <v>0</v>
      </c>
      <c r="H229"/>
      <c r="I229"/>
      <c r="J229"/>
    </row>
    <row r="230" spans="7:10">
      <c r="G230">
        <f>IF(ISERROR(VLOOKUP(D230,'1 Apertura de Cursos'!$D$4:$F$1048576,2,FALSE)),0,VLOOKUP(D230,'1 Apertura de Cursos'!$D$4:$F$1048576,2,FALSE))</f>
        <v>0</v>
      </c>
      <c r="H230"/>
      <c r="I230"/>
      <c r="J230"/>
    </row>
    <row r="231" spans="7:10">
      <c r="G231">
        <f>IF(ISERROR(VLOOKUP(D231,'1 Apertura de Cursos'!$D$4:$F$1048576,2,FALSE)),0,VLOOKUP(D231,'1 Apertura de Cursos'!$D$4:$F$1048576,2,FALSE))</f>
        <v>0</v>
      </c>
      <c r="H231"/>
      <c r="I231"/>
      <c r="J231"/>
    </row>
    <row r="232" spans="7:10">
      <c r="G232">
        <f>IF(ISERROR(VLOOKUP(D232,'1 Apertura de Cursos'!$D$4:$F$1048576,2,FALSE)),0,VLOOKUP(D232,'1 Apertura de Cursos'!$D$4:$F$1048576,2,FALSE))</f>
        <v>0</v>
      </c>
      <c r="H232"/>
      <c r="I232"/>
      <c r="J232"/>
    </row>
    <row r="233" spans="7:10">
      <c r="G233">
        <f>IF(ISERROR(VLOOKUP(D233,'1 Apertura de Cursos'!$D$4:$F$1048576,2,FALSE)),0,VLOOKUP(D233,'1 Apertura de Cursos'!$D$4:$F$1048576,2,FALSE))</f>
        <v>0</v>
      </c>
      <c r="H233"/>
      <c r="I233"/>
      <c r="J233"/>
    </row>
    <row r="234" spans="7:10">
      <c r="G234">
        <f>IF(ISERROR(VLOOKUP(D234,'1 Apertura de Cursos'!$D$4:$F$1048576,2,FALSE)),0,VLOOKUP(D234,'1 Apertura de Cursos'!$D$4:$F$1048576,2,FALSE))</f>
        <v>0</v>
      </c>
      <c r="H234"/>
      <c r="I234"/>
      <c r="J234"/>
    </row>
    <row r="235" spans="7:10">
      <c r="G235">
        <f>IF(ISERROR(VLOOKUP(D235,'1 Apertura de Cursos'!$D$4:$F$1048576,2,FALSE)),0,VLOOKUP(D235,'1 Apertura de Cursos'!$D$4:$F$1048576,2,FALSE))</f>
        <v>0</v>
      </c>
      <c r="H235"/>
      <c r="I235"/>
      <c r="J235"/>
    </row>
    <row r="236" spans="7:10">
      <c r="G236">
        <f>IF(ISERROR(VLOOKUP(D236,'1 Apertura de Cursos'!$D$4:$F$1048576,2,FALSE)),0,VLOOKUP(D236,'1 Apertura de Cursos'!$D$4:$F$1048576,2,FALSE))</f>
        <v>0</v>
      </c>
      <c r="H236"/>
      <c r="I236"/>
      <c r="J236"/>
    </row>
    <row r="237" spans="7:10">
      <c r="G237">
        <f>IF(ISERROR(VLOOKUP(D237,'1 Apertura de Cursos'!$D$4:$F$1048576,2,FALSE)),0,VLOOKUP(D237,'1 Apertura de Cursos'!$D$4:$F$1048576,2,FALSE))</f>
        <v>0</v>
      </c>
      <c r="H237"/>
      <c r="I237"/>
      <c r="J237"/>
    </row>
    <row r="238" spans="7:10">
      <c r="G238">
        <f>IF(ISERROR(VLOOKUP(D238,'1 Apertura de Cursos'!$D$4:$F$1048576,2,FALSE)),0,VLOOKUP(D238,'1 Apertura de Cursos'!$D$4:$F$1048576,2,FALSE))</f>
        <v>0</v>
      </c>
      <c r="H238"/>
      <c r="I238"/>
      <c r="J238"/>
    </row>
    <row r="239" spans="7:10">
      <c r="G239">
        <f>IF(ISERROR(VLOOKUP(D239,'1 Apertura de Cursos'!$D$4:$F$1048576,2,FALSE)),0,VLOOKUP(D239,'1 Apertura de Cursos'!$D$4:$F$1048576,2,FALSE))</f>
        <v>0</v>
      </c>
      <c r="H239"/>
      <c r="I239"/>
      <c r="J239"/>
    </row>
    <row r="240" spans="7:10">
      <c r="G240">
        <f>IF(ISERROR(VLOOKUP(D240,'1 Apertura de Cursos'!$D$4:$F$1048576,2,FALSE)),0,VLOOKUP(D240,'1 Apertura de Cursos'!$D$4:$F$1048576,2,FALSE))</f>
        <v>0</v>
      </c>
      <c r="H240"/>
      <c r="I240"/>
      <c r="J240"/>
    </row>
    <row r="241" spans="7:10">
      <c r="G241">
        <f>IF(ISERROR(VLOOKUP(D241,'1 Apertura de Cursos'!$D$4:$F$1048576,2,FALSE)),0,VLOOKUP(D241,'1 Apertura de Cursos'!$D$4:$F$1048576,2,FALSE))</f>
        <v>0</v>
      </c>
      <c r="H241"/>
      <c r="I241"/>
      <c r="J241"/>
    </row>
    <row r="242" spans="7:10">
      <c r="G242">
        <f>IF(ISERROR(VLOOKUP(D242,'1 Apertura de Cursos'!$D$4:$F$1048576,2,FALSE)),0,VLOOKUP(D242,'1 Apertura de Cursos'!$D$4:$F$1048576,2,FALSE))</f>
        <v>0</v>
      </c>
      <c r="H242"/>
      <c r="I242"/>
      <c r="J242"/>
    </row>
    <row r="243" spans="7:10">
      <c r="G243">
        <f>IF(ISERROR(VLOOKUP(D243,'1 Apertura de Cursos'!$D$4:$F$1048576,2,FALSE)),0,VLOOKUP(D243,'1 Apertura de Cursos'!$D$4:$F$1048576,2,FALSE))</f>
        <v>0</v>
      </c>
      <c r="H243"/>
      <c r="I243"/>
      <c r="J243"/>
    </row>
    <row r="244" spans="7:10">
      <c r="G244">
        <f>IF(ISERROR(VLOOKUP(D244,'1 Apertura de Cursos'!$D$4:$F$1048576,2,FALSE)),0,VLOOKUP(D244,'1 Apertura de Cursos'!$D$4:$F$1048576,2,FALSE))</f>
        <v>0</v>
      </c>
      <c r="H244"/>
      <c r="I244"/>
      <c r="J244"/>
    </row>
    <row r="245" spans="7:10">
      <c r="G245">
        <f>IF(ISERROR(VLOOKUP(D245,'1 Apertura de Cursos'!$D$4:$F$1048576,2,FALSE)),0,VLOOKUP(D245,'1 Apertura de Cursos'!$D$4:$F$1048576,2,FALSE))</f>
        <v>0</v>
      </c>
      <c r="H245"/>
      <c r="I245"/>
      <c r="J245"/>
    </row>
    <row r="246" spans="7:10">
      <c r="G246">
        <f>IF(ISERROR(VLOOKUP(D246,'1 Apertura de Cursos'!$D$4:$F$1048576,2,FALSE)),0,VLOOKUP(D246,'1 Apertura de Cursos'!$D$4:$F$1048576,2,FALSE))</f>
        <v>0</v>
      </c>
      <c r="H246"/>
      <c r="I246"/>
      <c r="J246"/>
    </row>
    <row r="247" spans="7:10">
      <c r="G247">
        <f>IF(ISERROR(VLOOKUP(D247,'1 Apertura de Cursos'!$D$4:$F$1048576,2,FALSE)),0,VLOOKUP(D247,'1 Apertura de Cursos'!$D$4:$F$1048576,2,FALSE))</f>
        <v>0</v>
      </c>
      <c r="H247"/>
      <c r="I247"/>
      <c r="J247"/>
    </row>
    <row r="248" spans="7:10">
      <c r="G248">
        <f>IF(ISERROR(VLOOKUP(D248,'1 Apertura de Cursos'!$D$4:$F$1048576,2,FALSE)),0,VLOOKUP(D248,'1 Apertura de Cursos'!$D$4:$F$1048576,2,FALSE))</f>
        <v>0</v>
      </c>
      <c r="H248"/>
      <c r="I248"/>
      <c r="J248"/>
    </row>
    <row r="249" spans="7:10">
      <c r="G249">
        <f>IF(ISERROR(VLOOKUP(D249,'1 Apertura de Cursos'!$D$4:$F$1048576,2,FALSE)),0,VLOOKUP(D249,'1 Apertura de Cursos'!$D$4:$F$1048576,2,FALSE))</f>
        <v>0</v>
      </c>
      <c r="H249"/>
      <c r="I249"/>
      <c r="J249"/>
    </row>
    <row r="250" spans="7:10">
      <c r="G250">
        <f>IF(ISERROR(VLOOKUP(D250,'1 Apertura de Cursos'!$D$4:$F$1048576,2,FALSE)),0,VLOOKUP(D250,'1 Apertura de Cursos'!$D$4:$F$1048576,2,FALSE))</f>
        <v>0</v>
      </c>
      <c r="H250"/>
      <c r="I250"/>
      <c r="J250"/>
    </row>
    <row r="251" spans="7:10">
      <c r="G251">
        <f>IF(ISERROR(VLOOKUP(D251,'1 Apertura de Cursos'!$D$4:$F$1048576,2,FALSE)),0,VLOOKUP(D251,'1 Apertura de Cursos'!$D$4:$F$1048576,2,FALSE))</f>
        <v>0</v>
      </c>
      <c r="H251"/>
      <c r="I251"/>
      <c r="J251"/>
    </row>
    <row r="252" spans="7:10">
      <c r="G252">
        <f>IF(ISERROR(VLOOKUP(D252,'1 Apertura de Cursos'!$D$4:$F$1048576,2,FALSE)),0,VLOOKUP(D252,'1 Apertura de Cursos'!$D$4:$F$1048576,2,FALSE))</f>
        <v>0</v>
      </c>
      <c r="H252"/>
      <c r="I252"/>
      <c r="J252"/>
    </row>
    <row r="253" spans="7:10">
      <c r="G253">
        <f>IF(ISERROR(VLOOKUP(D253,'1 Apertura de Cursos'!$D$4:$F$1048576,2,FALSE)),0,VLOOKUP(D253,'1 Apertura de Cursos'!$D$4:$F$1048576,2,FALSE))</f>
        <v>0</v>
      </c>
      <c r="H253"/>
      <c r="I253"/>
      <c r="J253"/>
    </row>
    <row r="254" spans="7:10">
      <c r="G254">
        <f>IF(ISERROR(VLOOKUP(D254,'1 Apertura de Cursos'!$D$4:$F$1048576,2,FALSE)),0,VLOOKUP(D254,'1 Apertura de Cursos'!$D$4:$F$1048576,2,FALSE))</f>
        <v>0</v>
      </c>
      <c r="H254"/>
      <c r="I254"/>
      <c r="J254"/>
    </row>
    <row r="255" spans="7:10">
      <c r="G255">
        <f>IF(ISERROR(VLOOKUP(D255,'1 Apertura de Cursos'!$D$4:$F$1048576,2,FALSE)),0,VLOOKUP(D255,'1 Apertura de Cursos'!$D$4:$F$1048576,2,FALSE))</f>
        <v>0</v>
      </c>
      <c r="H255"/>
      <c r="I255"/>
      <c r="J255"/>
    </row>
    <row r="256" spans="7:10">
      <c r="G256">
        <f>IF(ISERROR(VLOOKUP(D256,'1 Apertura de Cursos'!$D$4:$F$1048576,2,FALSE)),0,VLOOKUP(D256,'1 Apertura de Cursos'!$D$4:$F$1048576,2,FALSE))</f>
        <v>0</v>
      </c>
      <c r="H256"/>
      <c r="I256"/>
      <c r="J256"/>
    </row>
    <row r="257" spans="7:10">
      <c r="G257">
        <f>IF(ISERROR(VLOOKUP(D257,'1 Apertura de Cursos'!$D$4:$F$1048576,2,FALSE)),0,VLOOKUP(D257,'1 Apertura de Cursos'!$D$4:$F$1048576,2,FALSE))</f>
        <v>0</v>
      </c>
      <c r="H257"/>
      <c r="I257"/>
      <c r="J257"/>
    </row>
    <row r="258" spans="7:10">
      <c r="G258">
        <f>IF(ISERROR(VLOOKUP(D258,'1 Apertura de Cursos'!$D$4:$F$1048576,2,FALSE)),0,VLOOKUP(D258,'1 Apertura de Cursos'!$D$4:$F$1048576,2,FALSE))</f>
        <v>0</v>
      </c>
      <c r="H258"/>
      <c r="I258"/>
      <c r="J258"/>
    </row>
    <row r="259" spans="7:10">
      <c r="G259">
        <f>IF(ISERROR(VLOOKUP(D259,'1 Apertura de Cursos'!$D$4:$F$1048576,2,FALSE)),0,VLOOKUP(D259,'1 Apertura de Cursos'!$D$4:$F$1048576,2,FALSE))</f>
        <v>0</v>
      </c>
      <c r="H259"/>
      <c r="I259"/>
      <c r="J259"/>
    </row>
    <row r="260" spans="7:10">
      <c r="G260">
        <f>IF(ISERROR(VLOOKUP(D260,'1 Apertura de Cursos'!$D$4:$F$1048576,2,FALSE)),0,VLOOKUP(D260,'1 Apertura de Cursos'!$D$4:$F$1048576,2,FALSE))</f>
        <v>0</v>
      </c>
      <c r="H260"/>
      <c r="I260"/>
      <c r="J260"/>
    </row>
    <row r="261" spans="7:10">
      <c r="G261">
        <f>IF(ISERROR(VLOOKUP(D261,'1 Apertura de Cursos'!$D$4:$F$1048576,2,FALSE)),0,VLOOKUP(D261,'1 Apertura de Cursos'!$D$4:$F$1048576,2,FALSE))</f>
        <v>0</v>
      </c>
      <c r="H261"/>
      <c r="I261"/>
      <c r="J261"/>
    </row>
    <row r="262" spans="7:10">
      <c r="G262">
        <f>IF(ISERROR(VLOOKUP(D262,'1 Apertura de Cursos'!$D$4:$F$1048576,2,FALSE)),0,VLOOKUP(D262,'1 Apertura de Cursos'!$D$4:$F$1048576,2,FALSE))</f>
        <v>0</v>
      </c>
      <c r="H262"/>
      <c r="I262"/>
      <c r="J262"/>
    </row>
    <row r="263" spans="7:10">
      <c r="G263">
        <f>IF(ISERROR(VLOOKUP(D263,'1 Apertura de Cursos'!$D$4:$F$1048576,2,FALSE)),0,VLOOKUP(D263,'1 Apertura de Cursos'!$D$4:$F$1048576,2,FALSE))</f>
        <v>0</v>
      </c>
      <c r="H263"/>
      <c r="I263"/>
      <c r="J263"/>
    </row>
    <row r="264" spans="7:10">
      <c r="G264">
        <f>IF(ISERROR(VLOOKUP(D264,'1 Apertura de Cursos'!$D$4:$F$1048576,2,FALSE)),0,VLOOKUP(D264,'1 Apertura de Cursos'!$D$4:$F$1048576,2,FALSE))</f>
        <v>0</v>
      </c>
      <c r="H264"/>
      <c r="I264"/>
      <c r="J264"/>
    </row>
    <row r="265" spans="7:10">
      <c r="G265">
        <f>IF(ISERROR(VLOOKUP(D265,'1 Apertura de Cursos'!$D$4:$F$1048576,2,FALSE)),0,VLOOKUP(D265,'1 Apertura de Cursos'!$D$4:$F$1048576,2,FALSE))</f>
        <v>0</v>
      </c>
      <c r="H265"/>
      <c r="I265"/>
      <c r="J265"/>
    </row>
    <row r="266" spans="7:10">
      <c r="G266">
        <f>IF(ISERROR(VLOOKUP(D266,'1 Apertura de Cursos'!$D$4:$F$1048576,2,FALSE)),0,VLOOKUP(D266,'1 Apertura de Cursos'!$D$4:$F$1048576,2,FALSE))</f>
        <v>0</v>
      </c>
      <c r="H266"/>
      <c r="I266"/>
      <c r="J266"/>
    </row>
    <row r="267" spans="7:10">
      <c r="G267">
        <f>IF(ISERROR(VLOOKUP(D267,'1 Apertura de Cursos'!$D$4:$F$1048576,2,FALSE)),0,VLOOKUP(D267,'1 Apertura de Cursos'!$D$4:$F$1048576,2,FALSE))</f>
        <v>0</v>
      </c>
      <c r="H267"/>
      <c r="I267"/>
      <c r="J267"/>
    </row>
    <row r="268" spans="7:10">
      <c r="G268">
        <f>IF(ISERROR(VLOOKUP(D268,'1 Apertura de Cursos'!$D$4:$F$1048576,2,FALSE)),0,VLOOKUP(D268,'1 Apertura de Cursos'!$D$4:$F$1048576,2,FALSE))</f>
        <v>0</v>
      </c>
      <c r="H268"/>
      <c r="I268"/>
      <c r="J268"/>
    </row>
    <row r="269" spans="7:10">
      <c r="G269">
        <f>IF(ISERROR(VLOOKUP(D269,'1 Apertura de Cursos'!$D$4:$F$1048576,2,FALSE)),0,VLOOKUP(D269,'1 Apertura de Cursos'!$D$4:$F$1048576,2,FALSE))</f>
        <v>0</v>
      </c>
      <c r="H269"/>
      <c r="I269"/>
      <c r="J269"/>
    </row>
    <row r="270" spans="7:10">
      <c r="G270">
        <f>IF(ISERROR(VLOOKUP(D270,'1 Apertura de Cursos'!$D$4:$F$1048576,2,FALSE)),0,VLOOKUP(D270,'1 Apertura de Cursos'!$D$4:$F$1048576,2,FALSE))</f>
        <v>0</v>
      </c>
      <c r="H270"/>
      <c r="I270"/>
      <c r="J270"/>
    </row>
    <row r="271" spans="7:10">
      <c r="G271">
        <f>IF(ISERROR(VLOOKUP(D271,'1 Apertura de Cursos'!$D$4:$F$1048576,2,FALSE)),0,VLOOKUP(D271,'1 Apertura de Cursos'!$D$4:$F$1048576,2,FALSE))</f>
        <v>0</v>
      </c>
      <c r="H271"/>
      <c r="I271"/>
      <c r="J271"/>
    </row>
    <row r="272" spans="7:10">
      <c r="G272">
        <f>IF(ISERROR(VLOOKUP(D272,'1 Apertura de Cursos'!$D$4:$F$1048576,2,FALSE)),0,VLOOKUP(D272,'1 Apertura de Cursos'!$D$4:$F$1048576,2,FALSE))</f>
        <v>0</v>
      </c>
      <c r="H272"/>
      <c r="I272"/>
      <c r="J272"/>
    </row>
    <row r="273" spans="7:10">
      <c r="G273">
        <f>IF(ISERROR(VLOOKUP(D273,'1 Apertura de Cursos'!$D$4:$F$1048576,2,FALSE)),0,VLOOKUP(D273,'1 Apertura de Cursos'!$D$4:$F$1048576,2,FALSE))</f>
        <v>0</v>
      </c>
      <c r="H273"/>
      <c r="I273"/>
      <c r="J273"/>
    </row>
    <row r="274" spans="7:10">
      <c r="G274">
        <f>IF(ISERROR(VLOOKUP(D274,'1 Apertura de Cursos'!$D$4:$F$1048576,2,FALSE)),0,VLOOKUP(D274,'1 Apertura de Cursos'!$D$4:$F$1048576,2,FALSE))</f>
        <v>0</v>
      </c>
      <c r="H274"/>
      <c r="I274"/>
      <c r="J274"/>
    </row>
    <row r="275" spans="7:10">
      <c r="G275">
        <f>IF(ISERROR(VLOOKUP(D275,'1 Apertura de Cursos'!$D$4:$F$1048576,2,FALSE)),0,VLOOKUP(D275,'1 Apertura de Cursos'!$D$4:$F$1048576,2,FALSE))</f>
        <v>0</v>
      </c>
      <c r="H275"/>
      <c r="I275"/>
      <c r="J275"/>
    </row>
    <row r="276" spans="7:10">
      <c r="G276">
        <f>IF(ISERROR(VLOOKUP(D276,'1 Apertura de Cursos'!$D$4:$F$1048576,2,FALSE)),0,VLOOKUP(D276,'1 Apertura de Cursos'!$D$4:$F$1048576,2,FALSE))</f>
        <v>0</v>
      </c>
      <c r="H276"/>
      <c r="I276"/>
      <c r="J276"/>
    </row>
    <row r="277" spans="7:10">
      <c r="G277">
        <f>IF(ISERROR(VLOOKUP(D277,'1 Apertura de Cursos'!$D$4:$F$1048576,2,FALSE)),0,VLOOKUP(D277,'1 Apertura de Cursos'!$D$4:$F$1048576,2,FALSE))</f>
        <v>0</v>
      </c>
      <c r="H277"/>
      <c r="I277"/>
      <c r="J277"/>
    </row>
    <row r="278" spans="7:10">
      <c r="G278">
        <f>IF(ISERROR(VLOOKUP(D278,'1 Apertura de Cursos'!$D$4:$F$1048576,2,FALSE)),0,VLOOKUP(D278,'1 Apertura de Cursos'!$D$4:$F$1048576,2,FALSE))</f>
        <v>0</v>
      </c>
      <c r="H278"/>
      <c r="I278"/>
      <c r="J278"/>
    </row>
    <row r="279" spans="7:10">
      <c r="G279">
        <f>IF(ISERROR(VLOOKUP(D279,'1 Apertura de Cursos'!$D$4:$F$1048576,2,FALSE)),0,VLOOKUP(D279,'1 Apertura de Cursos'!$D$4:$F$1048576,2,FALSE))</f>
        <v>0</v>
      </c>
      <c r="H279"/>
      <c r="I279"/>
      <c r="J279"/>
    </row>
    <row r="280" spans="7:10">
      <c r="G280">
        <f>IF(ISERROR(VLOOKUP(D280,'1 Apertura de Cursos'!$D$4:$F$1048576,2,FALSE)),0,VLOOKUP(D280,'1 Apertura de Cursos'!$D$4:$F$1048576,2,FALSE))</f>
        <v>0</v>
      </c>
      <c r="H280"/>
      <c r="I280"/>
      <c r="J280"/>
    </row>
    <row r="281" spans="7:10">
      <c r="G281">
        <f>IF(ISERROR(VLOOKUP(D281,'1 Apertura de Cursos'!$D$4:$F$1048576,2,FALSE)),0,VLOOKUP(D281,'1 Apertura de Cursos'!$D$4:$F$1048576,2,FALSE))</f>
        <v>0</v>
      </c>
      <c r="H281"/>
      <c r="I281"/>
      <c r="J281"/>
    </row>
    <row r="282" spans="7:10">
      <c r="G282">
        <f>IF(ISERROR(VLOOKUP(D282,'1 Apertura de Cursos'!$D$4:$F$1048576,2,FALSE)),0,VLOOKUP(D282,'1 Apertura de Cursos'!$D$4:$F$1048576,2,FALSE))</f>
        <v>0</v>
      </c>
      <c r="H282"/>
      <c r="I282"/>
      <c r="J282"/>
    </row>
    <row r="283" spans="7:10">
      <c r="G283">
        <f>IF(ISERROR(VLOOKUP(D283,'1 Apertura de Cursos'!$D$4:$F$1048576,2,FALSE)),0,VLOOKUP(D283,'1 Apertura de Cursos'!$D$4:$F$1048576,2,FALSE))</f>
        <v>0</v>
      </c>
      <c r="H283"/>
      <c r="I283"/>
      <c r="J283"/>
    </row>
    <row r="284" spans="7:10">
      <c r="G284">
        <f>IF(ISERROR(VLOOKUP(D284,'1 Apertura de Cursos'!$D$4:$F$1048576,2,FALSE)),0,VLOOKUP(D284,'1 Apertura de Cursos'!$D$4:$F$1048576,2,FALSE))</f>
        <v>0</v>
      </c>
      <c r="H284"/>
      <c r="I284"/>
      <c r="J284"/>
    </row>
    <row r="285" spans="7:10">
      <c r="G285">
        <f>IF(ISERROR(VLOOKUP(D285,'1 Apertura de Cursos'!$D$4:$F$1048576,2,FALSE)),0,VLOOKUP(D285,'1 Apertura de Cursos'!$D$4:$F$1048576,2,FALSE))</f>
        <v>0</v>
      </c>
      <c r="H285"/>
      <c r="I285"/>
      <c r="J285"/>
    </row>
    <row r="286" spans="7:10">
      <c r="G286">
        <f>IF(ISERROR(VLOOKUP(D286,'1 Apertura de Cursos'!$D$4:$F$1048576,2,FALSE)),0,VLOOKUP(D286,'1 Apertura de Cursos'!$D$4:$F$1048576,2,FALSE))</f>
        <v>0</v>
      </c>
      <c r="H286"/>
      <c r="I286"/>
      <c r="J286"/>
    </row>
    <row r="287" spans="7:10">
      <c r="G287">
        <f>IF(ISERROR(VLOOKUP(D287,'1 Apertura de Cursos'!$D$4:$F$1048576,2,FALSE)),0,VLOOKUP(D287,'1 Apertura de Cursos'!$D$4:$F$1048576,2,FALSE))</f>
        <v>0</v>
      </c>
      <c r="H287"/>
      <c r="I287"/>
      <c r="J287"/>
    </row>
    <row r="288" spans="7:10">
      <c r="G288">
        <f>IF(ISERROR(VLOOKUP(D288,'1 Apertura de Cursos'!$D$4:$F$1048576,2,FALSE)),0,VLOOKUP(D288,'1 Apertura de Cursos'!$D$4:$F$1048576,2,FALSE))</f>
        <v>0</v>
      </c>
      <c r="H288"/>
      <c r="I288"/>
      <c r="J288"/>
    </row>
    <row r="289" spans="7:10">
      <c r="G289">
        <f>IF(ISERROR(VLOOKUP(D289,'1 Apertura de Cursos'!$D$4:$F$1048576,2,FALSE)),0,VLOOKUP(D289,'1 Apertura de Cursos'!$D$4:$F$1048576,2,FALSE))</f>
        <v>0</v>
      </c>
      <c r="H289"/>
      <c r="I289"/>
      <c r="J289"/>
    </row>
    <row r="290" spans="7:10">
      <c r="G290">
        <f>IF(ISERROR(VLOOKUP(D290,'1 Apertura de Cursos'!$D$4:$F$1048576,2,FALSE)),0,VLOOKUP(D290,'1 Apertura de Cursos'!$D$4:$F$1048576,2,FALSE))</f>
        <v>0</v>
      </c>
      <c r="H290"/>
      <c r="I290"/>
      <c r="J290"/>
    </row>
    <row r="291" spans="7:10">
      <c r="G291">
        <f>IF(ISERROR(VLOOKUP(D291,'1 Apertura de Cursos'!$D$4:$F$1048576,2,FALSE)),0,VLOOKUP(D291,'1 Apertura de Cursos'!$D$4:$F$1048576,2,FALSE))</f>
        <v>0</v>
      </c>
      <c r="H291"/>
      <c r="I291"/>
      <c r="J291"/>
    </row>
    <row r="292" spans="7:10">
      <c r="G292">
        <f>IF(ISERROR(VLOOKUP(D292,'1 Apertura de Cursos'!$D$4:$F$1048576,2,FALSE)),0,VLOOKUP(D292,'1 Apertura de Cursos'!$D$4:$F$1048576,2,FALSE))</f>
        <v>0</v>
      </c>
      <c r="H292"/>
      <c r="I292"/>
      <c r="J292"/>
    </row>
    <row r="293" spans="7:10">
      <c r="G293">
        <f>IF(ISERROR(VLOOKUP(D293,'1 Apertura de Cursos'!$D$4:$F$1048576,2,FALSE)),0,VLOOKUP(D293,'1 Apertura de Cursos'!$D$4:$F$1048576,2,FALSE))</f>
        <v>0</v>
      </c>
      <c r="H293"/>
      <c r="I293"/>
      <c r="J293"/>
    </row>
    <row r="294" spans="7:10">
      <c r="G294">
        <f>IF(ISERROR(VLOOKUP(D294,'1 Apertura de Cursos'!$D$4:$F$1048576,2,FALSE)),0,VLOOKUP(D294,'1 Apertura de Cursos'!$D$4:$F$1048576,2,FALSE))</f>
        <v>0</v>
      </c>
      <c r="H294"/>
      <c r="I294"/>
      <c r="J294"/>
    </row>
    <row r="295" spans="7:10">
      <c r="G295">
        <f>IF(ISERROR(VLOOKUP(D295,'1 Apertura de Cursos'!$D$4:$F$1048576,2,FALSE)),0,VLOOKUP(D295,'1 Apertura de Cursos'!$D$4:$F$1048576,2,FALSE))</f>
        <v>0</v>
      </c>
      <c r="H295"/>
      <c r="I295"/>
      <c r="J295"/>
    </row>
    <row r="296" spans="7:10">
      <c r="G296">
        <f>IF(ISERROR(VLOOKUP(D296,'1 Apertura de Cursos'!$D$4:$F$1048576,2,FALSE)),0,VLOOKUP(D296,'1 Apertura de Cursos'!$D$4:$F$1048576,2,FALSE))</f>
        <v>0</v>
      </c>
      <c r="H296"/>
      <c r="I296"/>
      <c r="J296"/>
    </row>
    <row r="297" spans="7:10">
      <c r="G297">
        <f>IF(ISERROR(VLOOKUP(D297,'1 Apertura de Cursos'!$D$4:$F$1048576,2,FALSE)),0,VLOOKUP(D297,'1 Apertura de Cursos'!$D$4:$F$1048576,2,FALSE))</f>
        <v>0</v>
      </c>
      <c r="H297"/>
      <c r="I297"/>
      <c r="J297"/>
    </row>
    <row r="298" spans="7:10">
      <c r="G298">
        <f>IF(ISERROR(VLOOKUP(D298,'1 Apertura de Cursos'!$D$4:$F$1048576,2,FALSE)),0,VLOOKUP(D298,'1 Apertura de Cursos'!$D$4:$F$1048576,2,FALSE))</f>
        <v>0</v>
      </c>
      <c r="H298"/>
      <c r="I298"/>
      <c r="J298"/>
    </row>
    <row r="299" spans="7:10">
      <c r="G299">
        <f>IF(ISERROR(VLOOKUP(D299,'1 Apertura de Cursos'!$D$4:$F$1048576,2,FALSE)),0,VLOOKUP(D299,'1 Apertura de Cursos'!$D$4:$F$1048576,2,FALSE))</f>
        <v>0</v>
      </c>
      <c r="H299"/>
      <c r="I299"/>
      <c r="J299"/>
    </row>
    <row r="300" spans="7:10">
      <c r="G300">
        <f>IF(ISERROR(VLOOKUP(D300,'1 Apertura de Cursos'!$D$4:$F$1048576,2,FALSE)),0,VLOOKUP(D300,'1 Apertura de Cursos'!$D$4:$F$1048576,2,FALSE))</f>
        <v>0</v>
      </c>
      <c r="H300"/>
      <c r="I300"/>
      <c r="J300"/>
    </row>
    <row r="301" spans="7:10">
      <c r="G301">
        <f>IF(ISERROR(VLOOKUP(D301,'1 Apertura de Cursos'!$D$4:$F$1048576,2,FALSE)),0,VLOOKUP(D301,'1 Apertura de Cursos'!$D$4:$F$1048576,2,FALSE))</f>
        <v>0</v>
      </c>
      <c r="H301"/>
      <c r="I301"/>
      <c r="J301"/>
    </row>
    <row r="302" spans="7:10">
      <c r="G302">
        <f>IF(ISERROR(VLOOKUP(D302,'1 Apertura de Cursos'!$D$4:$F$1048576,2,FALSE)),0,VLOOKUP(D302,'1 Apertura de Cursos'!$D$4:$F$1048576,2,FALSE))</f>
        <v>0</v>
      </c>
      <c r="H302"/>
      <c r="I302"/>
      <c r="J302"/>
    </row>
    <row r="303" spans="7:10">
      <c r="G303">
        <f>IF(ISERROR(VLOOKUP(D303,'1 Apertura de Cursos'!$D$4:$F$1048576,2,FALSE)),0,VLOOKUP(D303,'1 Apertura de Cursos'!$D$4:$F$1048576,2,FALSE))</f>
        <v>0</v>
      </c>
      <c r="H303"/>
      <c r="I303"/>
      <c r="J303"/>
    </row>
    <row r="304" spans="7:10">
      <c r="G304">
        <f>IF(ISERROR(VLOOKUP(D304,'1 Apertura de Cursos'!$D$4:$F$1048576,2,FALSE)),0,VLOOKUP(D304,'1 Apertura de Cursos'!$D$4:$F$1048576,2,FALSE))</f>
        <v>0</v>
      </c>
      <c r="H304"/>
      <c r="I304"/>
      <c r="J304"/>
    </row>
    <row r="305" spans="7:10">
      <c r="G305">
        <f>IF(ISERROR(VLOOKUP(D305,'1 Apertura de Cursos'!$D$4:$F$1048576,2,FALSE)),0,VLOOKUP(D305,'1 Apertura de Cursos'!$D$4:$F$1048576,2,FALSE))</f>
        <v>0</v>
      </c>
      <c r="H305"/>
      <c r="I305"/>
      <c r="J305"/>
    </row>
    <row r="306" spans="7:10">
      <c r="G306">
        <f>IF(ISERROR(VLOOKUP(D306,'1 Apertura de Cursos'!$D$4:$F$1048576,2,FALSE)),0,VLOOKUP(D306,'1 Apertura de Cursos'!$D$4:$F$1048576,2,FALSE))</f>
        <v>0</v>
      </c>
      <c r="H306"/>
      <c r="I306"/>
      <c r="J306"/>
    </row>
    <row r="307" spans="7:10">
      <c r="G307">
        <f>IF(ISERROR(VLOOKUP(D307,'1 Apertura de Cursos'!$D$4:$F$1048576,2,FALSE)),0,VLOOKUP(D307,'1 Apertura de Cursos'!$D$4:$F$1048576,2,FALSE))</f>
        <v>0</v>
      </c>
      <c r="H307"/>
      <c r="I307"/>
      <c r="J307"/>
    </row>
    <row r="308" spans="7:10">
      <c r="G308">
        <f>IF(ISERROR(VLOOKUP(D308,'1 Apertura de Cursos'!$D$4:$F$1048576,2,FALSE)),0,VLOOKUP(D308,'1 Apertura de Cursos'!$D$4:$F$1048576,2,FALSE))</f>
        <v>0</v>
      </c>
      <c r="H308"/>
      <c r="I308"/>
      <c r="J308"/>
    </row>
    <row r="309" spans="7:10">
      <c r="G309">
        <f>IF(ISERROR(VLOOKUP(D309,'1 Apertura de Cursos'!$D$4:$F$1048576,2,FALSE)),0,VLOOKUP(D309,'1 Apertura de Cursos'!$D$4:$F$1048576,2,FALSE))</f>
        <v>0</v>
      </c>
      <c r="H309"/>
      <c r="I309"/>
      <c r="J309"/>
    </row>
    <row r="310" spans="7:10">
      <c r="G310">
        <f>IF(ISERROR(VLOOKUP(D310,'1 Apertura de Cursos'!$D$4:$F$1048576,2,FALSE)),0,VLOOKUP(D310,'1 Apertura de Cursos'!$D$4:$F$1048576,2,FALSE))</f>
        <v>0</v>
      </c>
      <c r="H310"/>
      <c r="I310"/>
      <c r="J310"/>
    </row>
    <row r="311" spans="7:10">
      <c r="G311">
        <f>IF(ISERROR(VLOOKUP(D311,'1 Apertura de Cursos'!$D$4:$F$1048576,2,FALSE)),0,VLOOKUP(D311,'1 Apertura de Cursos'!$D$4:$F$1048576,2,FALSE))</f>
        <v>0</v>
      </c>
      <c r="H311"/>
      <c r="I311"/>
      <c r="J311"/>
    </row>
    <row r="312" spans="7:10">
      <c r="G312">
        <f>IF(ISERROR(VLOOKUP(D312,'1 Apertura de Cursos'!$D$4:$F$1048576,2,FALSE)),0,VLOOKUP(D312,'1 Apertura de Cursos'!$D$4:$F$1048576,2,FALSE))</f>
        <v>0</v>
      </c>
      <c r="H312"/>
      <c r="I312"/>
      <c r="J312"/>
    </row>
    <row r="313" spans="7:10">
      <c r="G313">
        <f>IF(ISERROR(VLOOKUP(D313,'1 Apertura de Cursos'!$D$4:$F$1048576,2,FALSE)),0,VLOOKUP(D313,'1 Apertura de Cursos'!$D$4:$F$1048576,2,FALSE))</f>
        <v>0</v>
      </c>
      <c r="H313"/>
      <c r="I313"/>
      <c r="J313"/>
    </row>
    <row r="314" spans="7:10">
      <c r="G314">
        <f>IF(ISERROR(VLOOKUP(D314,'1 Apertura de Cursos'!$D$4:$F$1048576,2,FALSE)),0,VLOOKUP(D314,'1 Apertura de Cursos'!$D$4:$F$1048576,2,FALSE))</f>
        <v>0</v>
      </c>
      <c r="H314"/>
      <c r="I314"/>
      <c r="J314"/>
    </row>
    <row r="315" spans="7:10">
      <c r="G315">
        <f>IF(ISERROR(VLOOKUP(D315,'1 Apertura de Cursos'!$D$4:$F$1048576,2,FALSE)),0,VLOOKUP(D315,'1 Apertura de Cursos'!$D$4:$F$1048576,2,FALSE))</f>
        <v>0</v>
      </c>
      <c r="H315"/>
      <c r="I315"/>
      <c r="J315"/>
    </row>
    <row r="316" spans="7:10">
      <c r="G316">
        <f>IF(ISERROR(VLOOKUP(D316,'1 Apertura de Cursos'!$D$4:$F$1048576,2,FALSE)),0,VLOOKUP(D316,'1 Apertura de Cursos'!$D$4:$F$1048576,2,FALSE))</f>
        <v>0</v>
      </c>
      <c r="H316"/>
      <c r="I316"/>
      <c r="J316"/>
    </row>
    <row r="317" spans="7:10">
      <c r="G317">
        <f>IF(ISERROR(VLOOKUP(D317,'1 Apertura de Cursos'!$D$4:$F$1048576,2,FALSE)),0,VLOOKUP(D317,'1 Apertura de Cursos'!$D$4:$F$1048576,2,FALSE))</f>
        <v>0</v>
      </c>
      <c r="H317"/>
      <c r="I317"/>
      <c r="J317"/>
    </row>
    <row r="318" spans="7:10">
      <c r="G318">
        <f>IF(ISERROR(VLOOKUP(D318,'1 Apertura de Cursos'!$D$4:$F$1048576,2,FALSE)),0,VLOOKUP(D318,'1 Apertura de Cursos'!$D$4:$F$1048576,2,FALSE))</f>
        <v>0</v>
      </c>
      <c r="H318"/>
      <c r="I318"/>
      <c r="J318"/>
    </row>
    <row r="319" spans="7:10">
      <c r="G319">
        <f>IF(ISERROR(VLOOKUP(D319,'1 Apertura de Cursos'!$D$4:$F$1048576,2,FALSE)),0,VLOOKUP(D319,'1 Apertura de Cursos'!$D$4:$F$1048576,2,FALSE))</f>
        <v>0</v>
      </c>
      <c r="H319"/>
      <c r="I319"/>
      <c r="J319"/>
    </row>
    <row r="320" spans="7:10">
      <c r="G320">
        <f>IF(ISERROR(VLOOKUP(D320,'1 Apertura de Cursos'!$D$4:$F$1048576,2,FALSE)),0,VLOOKUP(D320,'1 Apertura de Cursos'!$D$4:$F$1048576,2,FALSE))</f>
        <v>0</v>
      </c>
      <c r="H320"/>
      <c r="I320"/>
      <c r="J320"/>
    </row>
    <row r="321" spans="7:10">
      <c r="G321">
        <f>IF(ISERROR(VLOOKUP(D321,'1 Apertura de Cursos'!$D$4:$F$1048576,2,FALSE)),0,VLOOKUP(D321,'1 Apertura de Cursos'!$D$4:$F$1048576,2,FALSE))</f>
        <v>0</v>
      </c>
      <c r="H321"/>
      <c r="I321"/>
      <c r="J321"/>
    </row>
    <row r="322" spans="7:10">
      <c r="G322">
        <f>IF(ISERROR(VLOOKUP(D322,'1 Apertura de Cursos'!$D$4:$F$1048576,2,FALSE)),0,VLOOKUP(D322,'1 Apertura de Cursos'!$D$4:$F$1048576,2,FALSE))</f>
        <v>0</v>
      </c>
      <c r="H322"/>
      <c r="I322"/>
      <c r="J322"/>
    </row>
    <row r="323" spans="7:10">
      <c r="G323">
        <f>IF(ISERROR(VLOOKUP(D323,'1 Apertura de Cursos'!$D$4:$F$1048576,2,FALSE)),0,VLOOKUP(D323,'1 Apertura de Cursos'!$D$4:$F$1048576,2,FALSE))</f>
        <v>0</v>
      </c>
      <c r="H323"/>
      <c r="I323"/>
      <c r="J323"/>
    </row>
    <row r="324" spans="7:10">
      <c r="G324">
        <f>IF(ISERROR(VLOOKUP(D324,'1 Apertura de Cursos'!$D$4:$F$1048576,2,FALSE)),0,VLOOKUP(D324,'1 Apertura de Cursos'!$D$4:$F$1048576,2,FALSE))</f>
        <v>0</v>
      </c>
      <c r="H324"/>
      <c r="I324"/>
      <c r="J324"/>
    </row>
    <row r="325" spans="7:10">
      <c r="G325">
        <f>IF(ISERROR(VLOOKUP(D325,'1 Apertura de Cursos'!$D$4:$F$1048576,2,FALSE)),0,VLOOKUP(D325,'1 Apertura de Cursos'!$D$4:$F$1048576,2,FALSE))</f>
        <v>0</v>
      </c>
      <c r="H325"/>
      <c r="I325"/>
      <c r="J325"/>
    </row>
    <row r="326" spans="7:10">
      <c r="G326">
        <f>IF(ISERROR(VLOOKUP(D326,'1 Apertura de Cursos'!$D$4:$F$1048576,2,FALSE)),0,VLOOKUP(D326,'1 Apertura de Cursos'!$D$4:$F$1048576,2,FALSE))</f>
        <v>0</v>
      </c>
      <c r="H326"/>
      <c r="I326"/>
      <c r="J326"/>
    </row>
    <row r="327" spans="7:10">
      <c r="G327">
        <f>IF(ISERROR(VLOOKUP(D327,'1 Apertura de Cursos'!$D$4:$F$1048576,2,FALSE)),0,VLOOKUP(D327,'1 Apertura de Cursos'!$D$4:$F$1048576,2,FALSE))</f>
        <v>0</v>
      </c>
      <c r="H327"/>
      <c r="I327"/>
      <c r="J327"/>
    </row>
    <row r="328" spans="7:10">
      <c r="G328">
        <f>IF(ISERROR(VLOOKUP(D328,'1 Apertura de Cursos'!$D$4:$F$1048576,2,FALSE)),0,VLOOKUP(D328,'1 Apertura de Cursos'!$D$4:$F$1048576,2,FALSE))</f>
        <v>0</v>
      </c>
      <c r="H328"/>
      <c r="I328"/>
      <c r="J328"/>
    </row>
    <row r="329" spans="7:10">
      <c r="G329">
        <f>IF(ISERROR(VLOOKUP(D329,'1 Apertura de Cursos'!$D$4:$F$1048576,2,FALSE)),0,VLOOKUP(D329,'1 Apertura de Cursos'!$D$4:$F$1048576,2,FALSE))</f>
        <v>0</v>
      </c>
      <c r="H329"/>
      <c r="I329"/>
      <c r="J329"/>
    </row>
    <row r="330" spans="7:10">
      <c r="G330">
        <f>IF(ISERROR(VLOOKUP(D330,'1 Apertura de Cursos'!$D$4:$F$1048576,2,FALSE)),0,VLOOKUP(D330,'1 Apertura de Cursos'!$D$4:$F$1048576,2,FALSE))</f>
        <v>0</v>
      </c>
      <c r="H330"/>
      <c r="I330"/>
      <c r="J330"/>
    </row>
    <row r="331" spans="7:10">
      <c r="G331">
        <f>IF(ISERROR(VLOOKUP(D331,'1 Apertura de Cursos'!$D$4:$F$1048576,2,FALSE)),0,VLOOKUP(D331,'1 Apertura de Cursos'!$D$4:$F$1048576,2,FALSE))</f>
        <v>0</v>
      </c>
      <c r="H331"/>
      <c r="I331"/>
      <c r="J331"/>
    </row>
    <row r="332" spans="7:10">
      <c r="G332">
        <f>IF(ISERROR(VLOOKUP(D332,'1 Apertura de Cursos'!$D$4:$F$1048576,2,FALSE)),0,VLOOKUP(D332,'1 Apertura de Cursos'!$D$4:$F$1048576,2,FALSE))</f>
        <v>0</v>
      </c>
      <c r="H332"/>
      <c r="I332"/>
      <c r="J332"/>
    </row>
    <row r="333" spans="7:10">
      <c r="G333">
        <f>IF(ISERROR(VLOOKUP(D333,'1 Apertura de Cursos'!$D$4:$F$1048576,2,FALSE)),0,VLOOKUP(D333,'1 Apertura de Cursos'!$D$4:$F$1048576,2,FALSE))</f>
        <v>0</v>
      </c>
      <c r="H333"/>
      <c r="I333"/>
      <c r="J333"/>
    </row>
    <row r="334" spans="7:10">
      <c r="G334">
        <f>IF(ISERROR(VLOOKUP(D334,'1 Apertura de Cursos'!$D$4:$F$1048576,2,FALSE)),0,VLOOKUP(D334,'1 Apertura de Cursos'!$D$4:$F$1048576,2,FALSE))</f>
        <v>0</v>
      </c>
      <c r="H334"/>
      <c r="I334"/>
      <c r="J334"/>
    </row>
    <row r="335" spans="7:10">
      <c r="G335">
        <f>IF(ISERROR(VLOOKUP(D335,'1 Apertura de Cursos'!$D$4:$F$1048576,2,FALSE)),0,VLOOKUP(D335,'1 Apertura de Cursos'!$D$4:$F$1048576,2,FALSE))</f>
        <v>0</v>
      </c>
      <c r="H335"/>
      <c r="I335"/>
      <c r="J335"/>
    </row>
    <row r="336" spans="7:10">
      <c r="G336">
        <f>IF(ISERROR(VLOOKUP(D336,'1 Apertura de Cursos'!$D$4:$F$1048576,2,FALSE)),0,VLOOKUP(D336,'1 Apertura de Cursos'!$D$4:$F$1048576,2,FALSE))</f>
        <v>0</v>
      </c>
      <c r="H336"/>
      <c r="I336"/>
      <c r="J336"/>
    </row>
    <row r="337" spans="7:10">
      <c r="G337">
        <f>IF(ISERROR(VLOOKUP(D337,'1 Apertura de Cursos'!$D$4:$F$1048576,2,FALSE)),0,VLOOKUP(D337,'1 Apertura de Cursos'!$D$4:$F$1048576,2,FALSE))</f>
        <v>0</v>
      </c>
      <c r="H337"/>
      <c r="I337"/>
      <c r="J337"/>
    </row>
    <row r="338" spans="7:10">
      <c r="G338">
        <f>IF(ISERROR(VLOOKUP(D338,'1 Apertura de Cursos'!$D$4:$F$1048576,2,FALSE)),0,VLOOKUP(D338,'1 Apertura de Cursos'!$D$4:$F$1048576,2,FALSE))</f>
        <v>0</v>
      </c>
      <c r="H338"/>
      <c r="I338"/>
      <c r="J338"/>
    </row>
    <row r="339" spans="7:10">
      <c r="G339">
        <f>IF(ISERROR(VLOOKUP(D339,'1 Apertura de Cursos'!$D$4:$F$1048576,2,FALSE)),0,VLOOKUP(D339,'1 Apertura de Cursos'!$D$4:$F$1048576,2,FALSE))</f>
        <v>0</v>
      </c>
      <c r="H339"/>
      <c r="I339"/>
      <c r="J339"/>
    </row>
    <row r="340" spans="7:10">
      <c r="G340">
        <f>IF(ISERROR(VLOOKUP(D340,'1 Apertura de Cursos'!$D$4:$F$1048576,2,FALSE)),0,VLOOKUP(D340,'1 Apertura de Cursos'!$D$4:$F$1048576,2,FALSE))</f>
        <v>0</v>
      </c>
      <c r="H340"/>
      <c r="I340"/>
      <c r="J340"/>
    </row>
    <row r="341" spans="7:10">
      <c r="G341">
        <f>IF(ISERROR(VLOOKUP(D341,'1 Apertura de Cursos'!$D$4:$F$1048576,2,FALSE)),0,VLOOKUP(D341,'1 Apertura de Cursos'!$D$4:$F$1048576,2,FALSE))</f>
        <v>0</v>
      </c>
      <c r="H341"/>
      <c r="I341"/>
      <c r="J341"/>
    </row>
    <row r="342" spans="7:10">
      <c r="G342">
        <f>IF(ISERROR(VLOOKUP(D342,'1 Apertura de Cursos'!$D$4:$F$1048576,2,FALSE)),0,VLOOKUP(D342,'1 Apertura de Cursos'!$D$4:$F$1048576,2,FALSE))</f>
        <v>0</v>
      </c>
      <c r="H342"/>
      <c r="I342"/>
      <c r="J342"/>
    </row>
    <row r="343" spans="7:10">
      <c r="G343">
        <f>IF(ISERROR(VLOOKUP(D343,'1 Apertura de Cursos'!$D$4:$F$1048576,2,FALSE)),0,VLOOKUP(D343,'1 Apertura de Cursos'!$D$4:$F$1048576,2,FALSE))</f>
        <v>0</v>
      </c>
      <c r="H343"/>
      <c r="I343"/>
      <c r="J343"/>
    </row>
    <row r="344" spans="7:10">
      <c r="G344">
        <f>IF(ISERROR(VLOOKUP(D344,'1 Apertura de Cursos'!$D$4:$F$1048576,2,FALSE)),0,VLOOKUP(D344,'1 Apertura de Cursos'!$D$4:$F$1048576,2,FALSE))</f>
        <v>0</v>
      </c>
      <c r="H344"/>
      <c r="I344"/>
      <c r="J344"/>
    </row>
    <row r="345" spans="7:10">
      <c r="G345">
        <f>IF(ISERROR(VLOOKUP(D345,'1 Apertura de Cursos'!$D$4:$F$1048576,2,FALSE)),0,VLOOKUP(D345,'1 Apertura de Cursos'!$D$4:$F$1048576,2,FALSE))</f>
        <v>0</v>
      </c>
      <c r="H345"/>
      <c r="I345"/>
      <c r="J345"/>
    </row>
    <row r="346" spans="7:10">
      <c r="G346">
        <f>IF(ISERROR(VLOOKUP(D346,'1 Apertura de Cursos'!$D$4:$F$1048576,2,FALSE)),0,VLOOKUP(D346,'1 Apertura de Cursos'!$D$4:$F$1048576,2,FALSE))</f>
        <v>0</v>
      </c>
      <c r="H346"/>
      <c r="I346"/>
      <c r="J346"/>
    </row>
  </sheetData>
  <sheetProtection algorithmName="SHA-512" hashValue="SeGwGEXQkoZKD0ybQjMBr9KlzkEfEQ1kKugWX4qT64HG/LmHu6abiNVYq2Gcbjc0cq4hvJOiKUPTCxtDf8rxNw==" saltValue="coi9ZX/UV9Q8/Cf65+gukA==" spinCount="100000" sheet="1" objects="1" scenarios="1"/>
  <protectedRanges>
    <protectedRange algorithmName="SHA-512" hashValue="Zu/MHJKWfvdnjR1J5BYNX8n/nfmOD36JDyyjjiHIko674PETHyRoxgFaMkBXIzG02xbveESyfpo0danvcDHrow==" saltValue="ZWue5zzzubMsiO8oJkKg5g==" spinCount="100000" sqref="I2:J7" name="Rango1"/>
  </protectedRanges>
  <mergeCells count="47">
    <mergeCell ref="E30:F30"/>
    <mergeCell ref="E19:F19"/>
    <mergeCell ref="E20:F20"/>
    <mergeCell ref="E49:F49"/>
    <mergeCell ref="E43:F43"/>
    <mergeCell ref="E44:F44"/>
    <mergeCell ref="E45:F45"/>
    <mergeCell ref="E46:F46"/>
    <mergeCell ref="E47:F47"/>
    <mergeCell ref="E48:F48"/>
    <mergeCell ref="E42:F42"/>
    <mergeCell ref="E31:F31"/>
    <mergeCell ref="E32:F32"/>
    <mergeCell ref="E33:F33"/>
    <mergeCell ref="E34:F34"/>
    <mergeCell ref="E35:F35"/>
    <mergeCell ref="B2:D2"/>
    <mergeCell ref="E2:F3"/>
    <mergeCell ref="E10:F10"/>
    <mergeCell ref="E11:F11"/>
    <mergeCell ref="E6:F6"/>
    <mergeCell ref="E7:F7"/>
    <mergeCell ref="E8:F8"/>
    <mergeCell ref="E5:F5"/>
    <mergeCell ref="E9:F9"/>
    <mergeCell ref="E12:F12"/>
    <mergeCell ref="E13:F13"/>
    <mergeCell ref="E14:F14"/>
    <mergeCell ref="E26:F26"/>
    <mergeCell ref="E41:F41"/>
    <mergeCell ref="E28:F28"/>
    <mergeCell ref="E29:F29"/>
    <mergeCell ref="E15:F15"/>
    <mergeCell ref="E16:F16"/>
    <mergeCell ref="E17:F17"/>
    <mergeCell ref="E21:F21"/>
    <mergeCell ref="E36:F36"/>
    <mergeCell ref="E37:F37"/>
    <mergeCell ref="E38:F38"/>
    <mergeCell ref="E39:F39"/>
    <mergeCell ref="E40:F40"/>
    <mergeCell ref="E27:F27"/>
    <mergeCell ref="E23:F23"/>
    <mergeCell ref="E24:F24"/>
    <mergeCell ref="E25:F25"/>
    <mergeCell ref="E18:F18"/>
    <mergeCell ref="E22:F22"/>
  </mergeCells>
  <conditionalFormatting sqref="J7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workbookViewId="0"/>
  </sheetViews>
  <sheetFormatPr baseColWidth="10" defaultRowHeight="15"/>
  <sheetData>
    <row r="1" spans="1:11">
      <c r="I1" t="s">
        <v>79</v>
      </c>
      <c r="J1" t="s">
        <v>17</v>
      </c>
      <c r="K1" t="s">
        <v>98</v>
      </c>
    </row>
    <row r="2" spans="1:11">
      <c r="I2" t="s">
        <v>80</v>
      </c>
      <c r="J2" t="s">
        <v>23</v>
      </c>
      <c r="K2" t="s">
        <v>99</v>
      </c>
    </row>
    <row r="3" spans="1:11">
      <c r="I3" t="s">
        <v>81</v>
      </c>
      <c r="J3" t="s">
        <v>24</v>
      </c>
      <c r="K3" t="s">
        <v>100</v>
      </c>
    </row>
    <row r="4" spans="1:11">
      <c r="A4" t="s">
        <v>17</v>
      </c>
      <c r="B4">
        <v>77301520</v>
      </c>
      <c r="C4" t="s">
        <v>44</v>
      </c>
      <c r="I4" t="s">
        <v>82</v>
      </c>
      <c r="J4" t="s">
        <v>25</v>
      </c>
      <c r="K4" t="s">
        <v>101</v>
      </c>
    </row>
    <row r="5" spans="1:11">
      <c r="A5" t="s">
        <v>23</v>
      </c>
      <c r="B5">
        <v>74701100</v>
      </c>
      <c r="C5" t="s">
        <v>45</v>
      </c>
      <c r="I5" t="s">
        <v>83</v>
      </c>
      <c r="J5" t="s">
        <v>26</v>
      </c>
      <c r="K5" t="s">
        <v>102</v>
      </c>
    </row>
    <row r="6" spans="1:11">
      <c r="A6" t="s">
        <v>24</v>
      </c>
      <c r="B6">
        <v>70533700</v>
      </c>
      <c r="C6" t="s">
        <v>46</v>
      </c>
      <c r="I6" t="s">
        <v>84</v>
      </c>
      <c r="J6" t="s">
        <v>27</v>
      </c>
      <c r="K6" t="s">
        <v>103</v>
      </c>
    </row>
    <row r="7" spans="1:11">
      <c r="A7" t="s">
        <v>25</v>
      </c>
      <c r="B7">
        <v>73048900</v>
      </c>
      <c r="C7" t="s">
        <v>47</v>
      </c>
      <c r="I7" t="s">
        <v>85</v>
      </c>
      <c r="J7" t="s">
        <v>28</v>
      </c>
      <c r="K7" t="s">
        <v>104</v>
      </c>
    </row>
    <row r="8" spans="1:11">
      <c r="A8" t="s">
        <v>26</v>
      </c>
      <c r="B8">
        <v>65440150</v>
      </c>
      <c r="C8" t="s">
        <v>48</v>
      </c>
      <c r="I8" t="s">
        <v>86</v>
      </c>
      <c r="J8" t="s">
        <v>29</v>
      </c>
      <c r="K8" t="s">
        <v>105</v>
      </c>
    </row>
    <row r="9" spans="1:11">
      <c r="A9" t="s">
        <v>27</v>
      </c>
      <c r="B9">
        <v>65062590</v>
      </c>
      <c r="C9" t="s">
        <v>49</v>
      </c>
      <c r="I9" t="s">
        <v>87</v>
      </c>
      <c r="J9" t="s">
        <v>30</v>
      </c>
      <c r="K9" t="s">
        <v>106</v>
      </c>
    </row>
    <row r="10" spans="1:11">
      <c r="A10" t="s">
        <v>28</v>
      </c>
      <c r="B10">
        <v>70200800</v>
      </c>
      <c r="C10" t="s">
        <v>50</v>
      </c>
      <c r="I10" t="s">
        <v>88</v>
      </c>
      <c r="J10" t="s">
        <v>31</v>
      </c>
      <c r="K10" t="s">
        <v>107</v>
      </c>
    </row>
    <row r="11" spans="1:11">
      <c r="A11" t="s">
        <v>29</v>
      </c>
      <c r="B11">
        <v>65229660</v>
      </c>
      <c r="C11" t="s">
        <v>51</v>
      </c>
      <c r="I11" t="s">
        <v>89</v>
      </c>
      <c r="J11" t="s">
        <v>32</v>
      </c>
      <c r="K11" t="s">
        <v>108</v>
      </c>
    </row>
    <row r="12" spans="1:11">
      <c r="A12" t="s">
        <v>30</v>
      </c>
      <c r="B12">
        <v>65145210</v>
      </c>
      <c r="C12" t="s">
        <v>52</v>
      </c>
      <c r="I12" t="s">
        <v>90</v>
      </c>
      <c r="J12" t="s">
        <v>33</v>
      </c>
      <c r="K12" t="s">
        <v>109</v>
      </c>
    </row>
    <row r="13" spans="1:11">
      <c r="A13" t="s">
        <v>31</v>
      </c>
      <c r="B13">
        <v>70537300</v>
      </c>
      <c r="C13" t="s">
        <v>53</v>
      </c>
      <c r="I13" t="s">
        <v>91</v>
      </c>
      <c r="J13" t="s">
        <v>34</v>
      </c>
      <c r="K13" t="s">
        <v>110</v>
      </c>
    </row>
    <row r="14" spans="1:11">
      <c r="A14" t="s">
        <v>32</v>
      </c>
      <c r="B14">
        <v>73315900</v>
      </c>
      <c r="C14" t="s">
        <v>54</v>
      </c>
      <c r="I14" t="s">
        <v>92</v>
      </c>
      <c r="J14" t="s">
        <v>35</v>
      </c>
      <c r="K14" t="s">
        <v>111</v>
      </c>
    </row>
    <row r="15" spans="1:11">
      <c r="A15" t="s">
        <v>33</v>
      </c>
      <c r="B15">
        <v>73048400</v>
      </c>
      <c r="C15" t="s">
        <v>55</v>
      </c>
      <c r="I15" t="s">
        <v>93</v>
      </c>
      <c r="J15" t="s">
        <v>36</v>
      </c>
      <c r="K15" t="s">
        <v>112</v>
      </c>
    </row>
    <row r="16" spans="1:11">
      <c r="A16" t="s">
        <v>34</v>
      </c>
      <c r="B16">
        <v>65038137</v>
      </c>
      <c r="C16" t="s">
        <v>57</v>
      </c>
      <c r="I16" t="s">
        <v>94</v>
      </c>
      <c r="J16" t="s">
        <v>37</v>
      </c>
      <c r="K16" t="s">
        <v>113</v>
      </c>
    </row>
    <row r="17" spans="1:11">
      <c r="A17" t="s">
        <v>35</v>
      </c>
      <c r="B17">
        <v>65026673</v>
      </c>
      <c r="C17" t="s">
        <v>58</v>
      </c>
      <c r="I17" t="s">
        <v>95</v>
      </c>
      <c r="J17" t="s">
        <v>38</v>
      </c>
      <c r="K17" t="s">
        <v>38</v>
      </c>
    </row>
    <row r="18" spans="1:11">
      <c r="A18" t="s">
        <v>36</v>
      </c>
      <c r="B18">
        <v>75387000</v>
      </c>
      <c r="C18" t="s">
        <v>59</v>
      </c>
      <c r="I18" t="s">
        <v>96</v>
      </c>
      <c r="J18" t="s">
        <v>39</v>
      </c>
      <c r="K18" t="s">
        <v>114</v>
      </c>
    </row>
    <row r="19" spans="1:11">
      <c r="A19" t="s">
        <v>37</v>
      </c>
      <c r="B19">
        <v>65185420</v>
      </c>
      <c r="C19" t="s">
        <v>60</v>
      </c>
      <c r="I19" t="s">
        <v>97</v>
      </c>
      <c r="J19" t="s">
        <v>40</v>
      </c>
      <c r="K19" t="s">
        <v>115</v>
      </c>
    </row>
    <row r="20" spans="1:11">
      <c r="A20" t="s">
        <v>38</v>
      </c>
      <c r="B20">
        <v>74252300</v>
      </c>
      <c r="C20" t="s">
        <v>61</v>
      </c>
    </row>
    <row r="21" spans="1:11">
      <c r="A21" t="s">
        <v>39</v>
      </c>
      <c r="B21">
        <v>71566400</v>
      </c>
      <c r="C21" t="s">
        <v>56</v>
      </c>
    </row>
    <row r="22" spans="1:11">
      <c r="A22" t="s">
        <v>40</v>
      </c>
      <c r="B22">
        <v>70417500</v>
      </c>
      <c r="C22" t="s">
        <v>62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4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A44" sqref="BA44"/>
    </sheetView>
  </sheetViews>
  <sheetFormatPr baseColWidth="10" defaultRowHeight="15" customHeight="1"/>
  <cols>
    <col min="1" max="1" width="17.28515625" customWidth="1"/>
    <col min="2" max="5" width="11.42578125" customWidth="1"/>
    <col min="6" max="6" width="13.42578125" customWidth="1"/>
    <col min="7" max="7" width="19.28515625" customWidth="1"/>
    <col min="8" max="8" width="16.140625" customWidth="1"/>
    <col min="9" max="9" width="21.7109375" customWidth="1"/>
    <col min="10" max="10" width="8.7109375" customWidth="1"/>
    <col min="11" max="11" width="15.42578125" customWidth="1"/>
    <col min="12" max="12" width="22.5703125" customWidth="1"/>
    <col min="13" max="13" width="11.42578125" style="39" customWidth="1"/>
    <col min="14" max="14" width="15.42578125" customWidth="1"/>
    <col min="15" max="16" width="11.42578125" customWidth="1"/>
    <col min="17" max="17" width="12.28515625" customWidth="1"/>
    <col min="18" max="19" width="11.42578125" customWidth="1"/>
    <col min="20" max="20" width="21.140625" customWidth="1"/>
    <col min="21" max="21" width="22.42578125" customWidth="1"/>
    <col min="22" max="30" width="11.42578125" customWidth="1"/>
    <col min="31" max="31" width="8.140625" customWidth="1"/>
    <col min="32" max="32" width="17.7109375" customWidth="1"/>
    <col min="33" max="33" width="6" customWidth="1"/>
    <col min="34" max="34" width="9.42578125" customWidth="1"/>
    <col min="35" max="35" width="16.7109375" customWidth="1"/>
    <col min="36" max="36" width="11.140625" customWidth="1"/>
    <col min="37" max="37" width="10.5703125" style="24" customWidth="1"/>
    <col min="38" max="38" width="8" customWidth="1"/>
    <col min="39" max="39" width="8.7109375" style="22" customWidth="1"/>
    <col min="40" max="41" width="7.5703125" style="19" customWidth="1"/>
    <col min="42" max="42" width="11" style="19" customWidth="1"/>
    <col min="43" max="43" width="12.140625" style="19" customWidth="1"/>
    <col min="44" max="44" width="13.5703125" style="19" bestFit="1" customWidth="1"/>
    <col min="45" max="45" width="12.140625" style="20" customWidth="1"/>
    <col min="46" max="46" width="24.5703125" style="20" customWidth="1"/>
    <col min="47" max="47" width="11.42578125" style="20" customWidth="1"/>
    <col min="48" max="48" width="13.5703125" style="20" customWidth="1"/>
    <col min="49" max="49" width="13.42578125" style="20" customWidth="1"/>
    <col min="50" max="50" width="11.42578125" style="21" customWidth="1"/>
    <col min="51" max="51" width="14.5703125" style="37" customWidth="1"/>
    <col min="52" max="52" width="14.5703125" style="36" customWidth="1"/>
    <col min="53" max="53" width="13.7109375" style="21" customWidth="1"/>
    <col min="54" max="54" width="16" style="21" customWidth="1"/>
    <col min="55" max="55" width="23.42578125" style="21" customWidth="1"/>
    <col min="56" max="56" width="26" style="21" customWidth="1"/>
    <col min="57" max="57" width="19.7109375" style="21" customWidth="1"/>
    <col min="58" max="58" width="33.7109375" style="21" customWidth="1"/>
    <col min="59" max="59" width="24.85546875" style="21" customWidth="1"/>
    <col min="60" max="60" width="28.5703125" style="21" customWidth="1"/>
    <col min="61" max="61" width="30" style="21" customWidth="1"/>
    <col min="62" max="62" width="16.7109375" style="21" customWidth="1"/>
    <col min="63" max="63" width="16.5703125" style="21" customWidth="1"/>
    <col min="64" max="64" width="17.140625" style="21" customWidth="1"/>
    <col min="65" max="65" width="19" style="21" customWidth="1"/>
    <col min="66" max="66" width="15.140625" style="21" customWidth="1"/>
    <col min="67" max="67" width="17.140625" style="31" customWidth="1"/>
    <col min="68" max="68" width="14.42578125" style="15" bestFit="1" customWidth="1"/>
    <col min="69" max="69" width="10.28515625" style="41" customWidth="1"/>
    <col min="70" max="70" width="36.5703125" customWidth="1"/>
  </cols>
  <sheetData>
    <row r="1" spans="1:75" s="14" customFormat="1" ht="46.15" customHeight="1">
      <c r="A1" s="13" t="s">
        <v>135</v>
      </c>
      <c r="B1" s="13" t="s">
        <v>0</v>
      </c>
      <c r="C1" s="13" t="s">
        <v>172</v>
      </c>
      <c r="D1" s="13" t="s">
        <v>43</v>
      </c>
      <c r="E1" s="13" t="s">
        <v>15</v>
      </c>
      <c r="F1" s="13" t="s">
        <v>173</v>
      </c>
      <c r="G1" s="13" t="s">
        <v>174</v>
      </c>
      <c r="H1" s="13" t="s">
        <v>175</v>
      </c>
      <c r="I1" s="13" t="s">
        <v>176</v>
      </c>
      <c r="J1" s="13" t="s">
        <v>177</v>
      </c>
      <c r="K1" s="13" t="s">
        <v>178</v>
      </c>
      <c r="L1" s="51" t="s">
        <v>179</v>
      </c>
      <c r="M1" s="38" t="s">
        <v>180</v>
      </c>
      <c r="N1" s="17" t="s">
        <v>181</v>
      </c>
      <c r="O1" s="13" t="s">
        <v>182</v>
      </c>
      <c r="P1" s="13" t="s">
        <v>118</v>
      </c>
      <c r="Q1" s="13" t="s">
        <v>136</v>
      </c>
      <c r="R1" s="13" t="s">
        <v>1</v>
      </c>
      <c r="S1" s="13" t="s">
        <v>117</v>
      </c>
      <c r="T1" s="13" t="s">
        <v>137</v>
      </c>
      <c r="U1" s="13" t="s">
        <v>138</v>
      </c>
      <c r="V1" s="13" t="s">
        <v>126</v>
      </c>
      <c r="W1" s="13" t="s">
        <v>2</v>
      </c>
      <c r="X1" s="13" t="s">
        <v>139</v>
      </c>
      <c r="Y1" s="13" t="s">
        <v>210</v>
      </c>
      <c r="Z1" s="13" t="s">
        <v>140</v>
      </c>
      <c r="AA1" s="13" t="s">
        <v>3</v>
      </c>
      <c r="AB1" s="13" t="s">
        <v>119</v>
      </c>
      <c r="AC1" s="13" t="s">
        <v>141</v>
      </c>
      <c r="AD1" s="13" t="s">
        <v>120</v>
      </c>
      <c r="AE1" s="13" t="s">
        <v>121</v>
      </c>
      <c r="AF1" s="13" t="s">
        <v>16</v>
      </c>
      <c r="AG1" s="13" t="s">
        <v>142</v>
      </c>
      <c r="AH1" s="13" t="s">
        <v>122</v>
      </c>
      <c r="AI1" s="13" t="s">
        <v>123</v>
      </c>
      <c r="AJ1" s="12" t="s">
        <v>4</v>
      </c>
      <c r="AK1" s="34" t="s">
        <v>170</v>
      </c>
      <c r="AL1" s="12" t="s">
        <v>171</v>
      </c>
      <c r="AM1" s="12" t="s">
        <v>155</v>
      </c>
      <c r="AN1" s="18" t="s">
        <v>5</v>
      </c>
      <c r="AO1" s="18" t="s">
        <v>6</v>
      </c>
      <c r="AP1" s="18" t="s">
        <v>7</v>
      </c>
      <c r="AQ1" s="18" t="s">
        <v>8</v>
      </c>
      <c r="AR1" s="18" t="s">
        <v>9</v>
      </c>
      <c r="AS1" s="18" t="s">
        <v>10</v>
      </c>
      <c r="AT1" s="18" t="s">
        <v>129</v>
      </c>
      <c r="AU1" s="18" t="s">
        <v>156</v>
      </c>
      <c r="AV1" s="18" t="s">
        <v>11</v>
      </c>
      <c r="AW1" s="18" t="s">
        <v>12</v>
      </c>
      <c r="AX1" s="16" t="s">
        <v>13</v>
      </c>
      <c r="AY1" s="32" t="s">
        <v>41</v>
      </c>
      <c r="AZ1" s="35" t="s">
        <v>14</v>
      </c>
      <c r="BA1" s="16" t="s">
        <v>157</v>
      </c>
      <c r="BB1" s="16" t="s">
        <v>77</v>
      </c>
      <c r="BC1" s="16" t="s">
        <v>165</v>
      </c>
      <c r="BD1" s="16" t="s">
        <v>164</v>
      </c>
      <c r="BE1" s="16" t="s">
        <v>163</v>
      </c>
      <c r="BF1" s="16" t="s">
        <v>162</v>
      </c>
      <c r="BG1" s="16" t="s">
        <v>158</v>
      </c>
      <c r="BH1" s="16" t="s">
        <v>160</v>
      </c>
      <c r="BI1" s="16" t="s">
        <v>161</v>
      </c>
      <c r="BJ1" s="16" t="s">
        <v>166</v>
      </c>
      <c r="BK1" s="16" t="s">
        <v>159</v>
      </c>
      <c r="BL1" s="16" t="s">
        <v>167</v>
      </c>
      <c r="BM1" s="16" t="s">
        <v>168</v>
      </c>
      <c r="BN1" s="16" t="s">
        <v>169</v>
      </c>
      <c r="BO1" s="30" t="s">
        <v>128</v>
      </c>
      <c r="BP1" s="12" t="s">
        <v>78</v>
      </c>
      <c r="BQ1" s="40" t="s">
        <v>116</v>
      </c>
      <c r="BR1" s="12" t="s">
        <v>183</v>
      </c>
      <c r="BS1" s="12" t="s">
        <v>209</v>
      </c>
    </row>
    <row r="2" spans="1:75" s="27" customFormat="1" ht="21" customHeight="1">
      <c r="A2" s="11">
        <v>10193</v>
      </c>
      <c r="B2" s="11" t="s">
        <v>38</v>
      </c>
      <c r="C2" s="11">
        <v>2023</v>
      </c>
      <c r="D2" s="11" t="s">
        <v>211</v>
      </c>
      <c r="E2" t="s">
        <v>211</v>
      </c>
      <c r="F2"/>
      <c r="G2"/>
      <c r="H2"/>
      <c r="I2"/>
      <c r="J2" t="s">
        <v>144</v>
      </c>
      <c r="K2" t="s">
        <v>124</v>
      </c>
      <c r="L2" s="11" t="s">
        <v>207</v>
      </c>
      <c r="M2" s="11" t="s">
        <v>206</v>
      </c>
      <c r="N2" s="11"/>
      <c r="O2" s="11"/>
      <c r="P2" s="11">
        <v>6</v>
      </c>
      <c r="Q2" s="11" t="s">
        <v>36</v>
      </c>
      <c r="R2" s="11" t="s">
        <v>205</v>
      </c>
      <c r="S2" s="11" t="s">
        <v>143</v>
      </c>
      <c r="T2" s="11" t="s">
        <v>127</v>
      </c>
      <c r="U2" s="11" t="s">
        <v>22</v>
      </c>
      <c r="V2" s="11" t="s">
        <v>132</v>
      </c>
      <c r="W2" s="11">
        <v>15</v>
      </c>
      <c r="X2" s="11">
        <v>190</v>
      </c>
      <c r="Y2" s="11"/>
      <c r="Z2" s="11">
        <v>190</v>
      </c>
      <c r="AA2" s="11">
        <v>4</v>
      </c>
      <c r="AB2" s="11" t="s">
        <v>20</v>
      </c>
      <c r="AC2" s="11" t="s">
        <v>20</v>
      </c>
      <c r="AD2" s="11" t="s">
        <v>18</v>
      </c>
      <c r="AE2" s="33" t="s">
        <v>21</v>
      </c>
      <c r="AF2" s="11" t="s">
        <v>224</v>
      </c>
      <c r="AG2" s="11">
        <v>2</v>
      </c>
      <c r="AH2" s="11" t="s">
        <v>20</v>
      </c>
      <c r="AI2" s="11" t="s">
        <v>192</v>
      </c>
      <c r="AJ2" s="11" t="s">
        <v>238</v>
      </c>
      <c r="AK2" s="64" t="s">
        <v>237</v>
      </c>
      <c r="AL2" s="11">
        <v>190</v>
      </c>
      <c r="AM2" s="65">
        <v>48</v>
      </c>
      <c r="AN2" s="66">
        <v>3</v>
      </c>
      <c r="AO2" s="67">
        <v>4101</v>
      </c>
      <c r="AP2" s="67">
        <v>0</v>
      </c>
      <c r="AQ2" s="67">
        <v>150000</v>
      </c>
      <c r="AR2" s="67">
        <v>2250000</v>
      </c>
      <c r="AS2" s="67">
        <v>11687850</v>
      </c>
      <c r="AT2" s="67">
        <v>2880000</v>
      </c>
      <c r="AU2" s="67">
        <v>3600000</v>
      </c>
      <c r="AV2" s="67">
        <v>0</v>
      </c>
      <c r="AW2" s="67">
        <v>20417850</v>
      </c>
      <c r="AX2" s="72" t="s">
        <v>278</v>
      </c>
      <c r="AY2" s="73" t="s">
        <v>20</v>
      </c>
      <c r="AZ2" s="74"/>
      <c r="BA2" s="75">
        <v>5</v>
      </c>
      <c r="BB2" s="75">
        <v>7</v>
      </c>
      <c r="BC2" s="76"/>
      <c r="BD2" s="33"/>
      <c r="BE2" s="33"/>
      <c r="BF2" s="33"/>
      <c r="BG2" s="33"/>
      <c r="BH2" s="33"/>
      <c r="BI2" s="33"/>
      <c r="BJ2" s="75">
        <v>5</v>
      </c>
      <c r="BK2" s="75">
        <v>5</v>
      </c>
      <c r="BL2" s="75">
        <v>1</v>
      </c>
      <c r="BM2" s="75">
        <v>1</v>
      </c>
      <c r="BN2" s="75">
        <v>7</v>
      </c>
      <c r="BO2" s="78">
        <v>7</v>
      </c>
      <c r="BP2" s="79" t="s">
        <v>18</v>
      </c>
      <c r="BQ2" s="82">
        <v>4.5999999999999996</v>
      </c>
      <c r="BR2" s="33"/>
    </row>
    <row r="3" spans="1:75" s="27" customFormat="1" ht="21" customHeight="1">
      <c r="A3" s="11">
        <v>10273</v>
      </c>
      <c r="B3" s="11" t="s">
        <v>38</v>
      </c>
      <c r="C3" s="11">
        <v>2023</v>
      </c>
      <c r="D3" s="11" t="s">
        <v>211</v>
      </c>
      <c r="E3" t="s">
        <v>211</v>
      </c>
      <c r="F3"/>
      <c r="G3"/>
      <c r="H3"/>
      <c r="I3"/>
      <c r="J3" t="s">
        <v>144</v>
      </c>
      <c r="K3" t="s">
        <v>124</v>
      </c>
      <c r="L3" s="11" t="s">
        <v>225</v>
      </c>
      <c r="M3" s="11" t="s">
        <v>226</v>
      </c>
      <c r="N3" s="11"/>
      <c r="O3" s="11"/>
      <c r="P3" s="11">
        <v>13</v>
      </c>
      <c r="Q3" s="11" t="s">
        <v>208</v>
      </c>
      <c r="R3" s="11" t="s">
        <v>150</v>
      </c>
      <c r="S3" s="11" t="s">
        <v>143</v>
      </c>
      <c r="T3" s="11" t="s">
        <v>127</v>
      </c>
      <c r="U3" s="11" t="s">
        <v>22</v>
      </c>
      <c r="V3" s="11" t="s">
        <v>132</v>
      </c>
      <c r="W3" s="11">
        <v>20</v>
      </c>
      <c r="X3" s="11">
        <v>112</v>
      </c>
      <c r="Y3" s="11"/>
      <c r="Z3" s="11">
        <v>112</v>
      </c>
      <c r="AA3" s="11">
        <v>5</v>
      </c>
      <c r="AB3" s="11" t="s">
        <v>20</v>
      </c>
      <c r="AC3" s="11" t="s">
        <v>20</v>
      </c>
      <c r="AD3" s="11" t="s">
        <v>18</v>
      </c>
      <c r="AE3" s="33" t="s">
        <v>21</v>
      </c>
      <c r="AF3" s="11" t="s">
        <v>227</v>
      </c>
      <c r="AG3" s="11">
        <v>2</v>
      </c>
      <c r="AH3" s="11" t="s">
        <v>18</v>
      </c>
      <c r="AI3" s="11"/>
      <c r="AJ3" s="11" t="s">
        <v>238</v>
      </c>
      <c r="AK3" s="64" t="s">
        <v>237</v>
      </c>
      <c r="AL3" s="11">
        <v>112</v>
      </c>
      <c r="AM3" s="65">
        <v>23</v>
      </c>
      <c r="AN3" s="66">
        <v>3</v>
      </c>
      <c r="AO3" s="67">
        <v>4101</v>
      </c>
      <c r="AP3" s="67">
        <v>0</v>
      </c>
      <c r="AQ3" s="67">
        <v>0</v>
      </c>
      <c r="AR3" s="67">
        <v>0</v>
      </c>
      <c r="AS3" s="67">
        <v>9186240</v>
      </c>
      <c r="AT3" s="67">
        <v>1840000</v>
      </c>
      <c r="AU3" s="67">
        <v>2300000</v>
      </c>
      <c r="AV3" s="67">
        <v>0</v>
      </c>
      <c r="AW3" s="67">
        <v>13326240</v>
      </c>
      <c r="AX3" s="72"/>
      <c r="AY3" s="73" t="s">
        <v>20</v>
      </c>
      <c r="AZ3" s="74"/>
      <c r="BA3" s="75">
        <v>5</v>
      </c>
      <c r="BB3" s="75">
        <v>7</v>
      </c>
      <c r="BC3" s="75"/>
      <c r="BD3" s="33"/>
      <c r="BE3" s="33"/>
      <c r="BF3" s="33"/>
      <c r="BG3" s="33"/>
      <c r="BH3" s="33"/>
      <c r="BI3" s="33"/>
      <c r="BJ3" s="75">
        <v>5</v>
      </c>
      <c r="BK3" s="75">
        <v>5</v>
      </c>
      <c r="BL3" s="75">
        <v>1</v>
      </c>
      <c r="BM3" s="75">
        <v>1</v>
      </c>
      <c r="BN3" s="75">
        <v>7</v>
      </c>
      <c r="BO3" s="78">
        <v>7</v>
      </c>
      <c r="BP3" s="79" t="s">
        <v>18</v>
      </c>
      <c r="BQ3" s="82">
        <v>4.5999999999999996</v>
      </c>
      <c r="BR3" s="33"/>
    </row>
    <row r="4" spans="1:75" s="27" customFormat="1" ht="21" customHeight="1">
      <c r="A4" s="11">
        <v>10337</v>
      </c>
      <c r="B4" s="11" t="s">
        <v>38</v>
      </c>
      <c r="C4" s="11">
        <v>2023</v>
      </c>
      <c r="D4" s="11" t="s">
        <v>211</v>
      </c>
      <c r="E4" t="s">
        <v>211</v>
      </c>
      <c r="F4"/>
      <c r="G4"/>
      <c r="H4"/>
      <c r="I4"/>
      <c r="J4" t="s">
        <v>144</v>
      </c>
      <c r="K4" t="s">
        <v>124</v>
      </c>
      <c r="L4" s="11" t="s">
        <v>228</v>
      </c>
      <c r="M4" s="11" t="s">
        <v>229</v>
      </c>
      <c r="N4" s="11"/>
      <c r="O4" s="11"/>
      <c r="P4" s="11">
        <v>13</v>
      </c>
      <c r="Q4" s="11" t="s">
        <v>208</v>
      </c>
      <c r="R4" s="11" t="s">
        <v>203</v>
      </c>
      <c r="S4" s="11" t="s">
        <v>143</v>
      </c>
      <c r="T4" s="11" t="s">
        <v>127</v>
      </c>
      <c r="U4" s="11" t="s">
        <v>22</v>
      </c>
      <c r="V4" s="11" t="s">
        <v>132</v>
      </c>
      <c r="W4" s="11">
        <v>20</v>
      </c>
      <c r="X4" s="11">
        <v>120</v>
      </c>
      <c r="Y4" s="11"/>
      <c r="Z4" s="11">
        <v>120</v>
      </c>
      <c r="AA4" s="11">
        <v>5</v>
      </c>
      <c r="AB4" s="11" t="s">
        <v>20</v>
      </c>
      <c r="AC4" s="11" t="s">
        <v>20</v>
      </c>
      <c r="AD4" s="11" t="s">
        <v>18</v>
      </c>
      <c r="AE4" s="33"/>
      <c r="AF4" s="11" t="s">
        <v>230</v>
      </c>
      <c r="AG4" s="11">
        <v>2</v>
      </c>
      <c r="AH4" s="11" t="s">
        <v>18</v>
      </c>
      <c r="AI4" s="11"/>
      <c r="AJ4" s="11" t="s">
        <v>238</v>
      </c>
      <c r="AK4" s="64" t="s">
        <v>237</v>
      </c>
      <c r="AL4" s="11">
        <v>120</v>
      </c>
      <c r="AM4" s="65">
        <v>24</v>
      </c>
      <c r="AN4" s="66">
        <v>3</v>
      </c>
      <c r="AO4" s="67">
        <v>4101</v>
      </c>
      <c r="AP4" s="67">
        <v>0</v>
      </c>
      <c r="AQ4" s="67">
        <v>0</v>
      </c>
      <c r="AR4" s="67">
        <v>0</v>
      </c>
      <c r="AS4" s="67">
        <v>9842400</v>
      </c>
      <c r="AT4" s="67">
        <v>1920000</v>
      </c>
      <c r="AU4" s="67">
        <v>2400000</v>
      </c>
      <c r="AV4" s="67">
        <v>0</v>
      </c>
      <c r="AW4" s="67">
        <v>14162400</v>
      </c>
      <c r="AX4" s="72"/>
      <c r="AY4" s="73" t="s">
        <v>20</v>
      </c>
      <c r="AZ4" s="74"/>
      <c r="BA4" s="75">
        <v>5</v>
      </c>
      <c r="BB4" s="75">
        <v>7</v>
      </c>
      <c r="BC4" s="75"/>
      <c r="BD4" s="33"/>
      <c r="BE4" s="33"/>
      <c r="BF4" s="33"/>
      <c r="BG4" s="33"/>
      <c r="BH4" s="33"/>
      <c r="BI4" s="33"/>
      <c r="BJ4" s="75">
        <v>5</v>
      </c>
      <c r="BK4" s="75">
        <v>5</v>
      </c>
      <c r="BL4" s="75">
        <v>1</v>
      </c>
      <c r="BM4" s="75">
        <v>1</v>
      </c>
      <c r="BN4" s="75">
        <v>7</v>
      </c>
      <c r="BO4" s="78">
        <v>7</v>
      </c>
      <c r="BP4" s="79" t="s">
        <v>20</v>
      </c>
      <c r="BQ4" s="82">
        <v>4.5999999999999996</v>
      </c>
      <c r="BR4" s="33"/>
    </row>
    <row r="5" spans="1:75" s="27" customFormat="1" ht="21" customHeight="1">
      <c r="A5" s="11">
        <v>10358</v>
      </c>
      <c r="B5" s="11" t="s">
        <v>38</v>
      </c>
      <c r="C5" s="11">
        <v>2023</v>
      </c>
      <c r="D5" s="11" t="s">
        <v>211</v>
      </c>
      <c r="E5" t="s">
        <v>211</v>
      </c>
      <c r="F5"/>
      <c r="G5"/>
      <c r="H5"/>
      <c r="I5"/>
      <c r="J5" t="s">
        <v>144</v>
      </c>
      <c r="K5" t="s">
        <v>124</v>
      </c>
      <c r="L5" s="11" t="s">
        <v>231</v>
      </c>
      <c r="M5" s="11" t="s">
        <v>232</v>
      </c>
      <c r="N5" s="11"/>
      <c r="O5" s="11"/>
      <c r="P5" s="11">
        <v>13</v>
      </c>
      <c r="Q5" s="11" t="s">
        <v>208</v>
      </c>
      <c r="R5" s="11" t="s">
        <v>193</v>
      </c>
      <c r="S5" s="11" t="s">
        <v>143</v>
      </c>
      <c r="T5" s="11" t="s">
        <v>127</v>
      </c>
      <c r="U5" s="11" t="s">
        <v>22</v>
      </c>
      <c r="V5" s="11" t="s">
        <v>198</v>
      </c>
      <c r="W5" s="11">
        <v>20</v>
      </c>
      <c r="X5" s="11">
        <v>105</v>
      </c>
      <c r="Y5" s="11"/>
      <c r="Z5" s="11">
        <v>105</v>
      </c>
      <c r="AA5" s="11">
        <v>5</v>
      </c>
      <c r="AB5" s="11" t="s">
        <v>20</v>
      </c>
      <c r="AC5" s="11" t="s">
        <v>20</v>
      </c>
      <c r="AD5" s="11" t="s">
        <v>18</v>
      </c>
      <c r="AE5" s="33"/>
      <c r="AF5" s="11" t="s">
        <v>233</v>
      </c>
      <c r="AG5" s="11">
        <v>1</v>
      </c>
      <c r="AH5" s="11" t="s">
        <v>18</v>
      </c>
      <c r="AI5" s="11"/>
      <c r="AJ5" s="11" t="s">
        <v>238</v>
      </c>
      <c r="AK5" s="64" t="s">
        <v>237</v>
      </c>
      <c r="AL5" s="11">
        <v>105</v>
      </c>
      <c r="AM5" s="65">
        <v>21</v>
      </c>
      <c r="AN5" s="66">
        <v>3</v>
      </c>
      <c r="AO5" s="67">
        <v>3300</v>
      </c>
      <c r="AP5" s="67">
        <v>0</v>
      </c>
      <c r="AQ5" s="67">
        <v>0</v>
      </c>
      <c r="AR5" s="67">
        <v>0</v>
      </c>
      <c r="AS5" s="67">
        <v>6930000</v>
      </c>
      <c r="AT5" s="67">
        <v>1680000</v>
      </c>
      <c r="AU5" s="67">
        <v>2100000</v>
      </c>
      <c r="AV5" s="67">
        <v>0</v>
      </c>
      <c r="AW5" s="67">
        <v>10710000</v>
      </c>
      <c r="AX5" s="72"/>
      <c r="AY5" s="73" t="s">
        <v>20</v>
      </c>
      <c r="AZ5" s="74"/>
      <c r="BA5" s="75">
        <v>5</v>
      </c>
      <c r="BB5" s="75">
        <v>7</v>
      </c>
      <c r="BC5" s="75"/>
      <c r="BD5" s="33"/>
      <c r="BE5" s="33"/>
      <c r="BF5" s="33"/>
      <c r="BG5" s="33"/>
      <c r="BH5" s="33"/>
      <c r="BI5" s="33"/>
      <c r="BJ5" s="75">
        <v>5</v>
      </c>
      <c r="BK5" s="75">
        <v>5</v>
      </c>
      <c r="BL5" s="75">
        <v>1</v>
      </c>
      <c r="BM5" s="75">
        <v>1</v>
      </c>
      <c r="BN5" s="75">
        <v>7</v>
      </c>
      <c r="BO5" s="78">
        <v>7</v>
      </c>
      <c r="BP5" s="79" t="s">
        <v>18</v>
      </c>
      <c r="BQ5" s="82">
        <v>4.5999999999999996</v>
      </c>
      <c r="BR5" s="33"/>
    </row>
    <row r="6" spans="1:75" s="27" customFormat="1" ht="21" customHeight="1">
      <c r="A6" s="11">
        <v>10193</v>
      </c>
      <c r="B6" s="11" t="s">
        <v>38</v>
      </c>
      <c r="C6" s="11">
        <v>2023</v>
      </c>
      <c r="D6" s="11" t="s">
        <v>211</v>
      </c>
      <c r="E6" t="s">
        <v>211</v>
      </c>
      <c r="F6"/>
      <c r="G6"/>
      <c r="H6"/>
      <c r="I6"/>
      <c r="J6" t="s">
        <v>144</v>
      </c>
      <c r="K6" t="s">
        <v>124</v>
      </c>
      <c r="L6" s="11" t="s">
        <v>207</v>
      </c>
      <c r="M6" s="11" t="s">
        <v>206</v>
      </c>
      <c r="N6" s="11"/>
      <c r="O6" s="11"/>
      <c r="P6" s="11">
        <v>6</v>
      </c>
      <c r="Q6" s="11" t="s">
        <v>36</v>
      </c>
      <c r="R6" s="11" t="s">
        <v>205</v>
      </c>
      <c r="S6" s="11" t="s">
        <v>143</v>
      </c>
      <c r="T6" s="11" t="s">
        <v>127</v>
      </c>
      <c r="U6" s="11" t="s">
        <v>22</v>
      </c>
      <c r="V6" s="11" t="s">
        <v>132</v>
      </c>
      <c r="W6" s="11">
        <v>15</v>
      </c>
      <c r="X6" s="11">
        <v>190</v>
      </c>
      <c r="Y6" s="11"/>
      <c r="Z6" s="11">
        <v>190</v>
      </c>
      <c r="AA6" s="11">
        <v>4</v>
      </c>
      <c r="AB6" s="11" t="s">
        <v>20</v>
      </c>
      <c r="AC6" s="11" t="s">
        <v>20</v>
      </c>
      <c r="AD6" s="11" t="s">
        <v>18</v>
      </c>
      <c r="AE6" s="33"/>
      <c r="AF6" s="11" t="s">
        <v>224</v>
      </c>
      <c r="AG6" s="11">
        <v>2</v>
      </c>
      <c r="AH6" s="11" t="s">
        <v>20</v>
      </c>
      <c r="AI6" s="11" t="s">
        <v>192</v>
      </c>
      <c r="AJ6" s="11" t="s">
        <v>277</v>
      </c>
      <c r="AK6" s="64" t="s">
        <v>239</v>
      </c>
      <c r="AL6" s="11">
        <v>190</v>
      </c>
      <c r="AM6" s="65">
        <v>48</v>
      </c>
      <c r="AN6" s="66">
        <v>3</v>
      </c>
      <c r="AO6" s="67">
        <v>4101</v>
      </c>
      <c r="AP6" s="67">
        <v>0</v>
      </c>
      <c r="AQ6" s="67">
        <v>150000</v>
      </c>
      <c r="AR6" s="67">
        <v>2250000</v>
      </c>
      <c r="AS6" s="67">
        <v>11687850</v>
      </c>
      <c r="AT6" s="67">
        <v>2880000</v>
      </c>
      <c r="AU6" s="67">
        <v>3600000</v>
      </c>
      <c r="AV6" s="67">
        <v>0</v>
      </c>
      <c r="AW6" s="67">
        <v>20417850</v>
      </c>
      <c r="AX6" s="72" t="s">
        <v>278</v>
      </c>
      <c r="AY6" s="73" t="s">
        <v>20</v>
      </c>
      <c r="AZ6" s="74"/>
      <c r="BA6" s="75">
        <v>5</v>
      </c>
      <c r="BB6" s="75">
        <v>5</v>
      </c>
      <c r="BC6" s="75"/>
      <c r="BD6" s="33"/>
      <c r="BE6" s="33"/>
      <c r="BF6" s="33"/>
      <c r="BG6" s="33"/>
      <c r="BH6" s="33"/>
      <c r="BI6" s="33"/>
      <c r="BJ6" s="76">
        <v>5</v>
      </c>
      <c r="BK6" s="75">
        <v>5</v>
      </c>
      <c r="BL6" s="75">
        <v>1</v>
      </c>
      <c r="BM6" s="75">
        <v>1</v>
      </c>
      <c r="BN6" s="75">
        <v>7</v>
      </c>
      <c r="BO6" s="78">
        <v>7</v>
      </c>
      <c r="BP6" s="79" t="s">
        <v>18</v>
      </c>
      <c r="BQ6" s="82">
        <v>4.4000000000000004</v>
      </c>
      <c r="BR6" s="33"/>
    </row>
    <row r="7" spans="1:75" s="27" customFormat="1" ht="21" customHeight="1">
      <c r="A7" s="11">
        <v>10273</v>
      </c>
      <c r="B7" s="11" t="s">
        <v>38</v>
      </c>
      <c r="C7" s="11">
        <v>2023</v>
      </c>
      <c r="D7" s="11" t="s">
        <v>211</v>
      </c>
      <c r="E7" t="s">
        <v>211</v>
      </c>
      <c r="F7"/>
      <c r="G7"/>
      <c r="H7"/>
      <c r="I7"/>
      <c r="J7" t="s">
        <v>144</v>
      </c>
      <c r="K7" t="s">
        <v>124</v>
      </c>
      <c r="L7" s="11" t="s">
        <v>225</v>
      </c>
      <c r="M7" s="11" t="s">
        <v>226</v>
      </c>
      <c r="N7" s="11"/>
      <c r="O7" s="11"/>
      <c r="P7" s="11">
        <v>13</v>
      </c>
      <c r="Q7" s="11" t="s">
        <v>208</v>
      </c>
      <c r="R7" s="11" t="s">
        <v>150</v>
      </c>
      <c r="S7" s="11" t="s">
        <v>143</v>
      </c>
      <c r="T7" s="11" t="s">
        <v>127</v>
      </c>
      <c r="U7" s="11" t="s">
        <v>22</v>
      </c>
      <c r="V7" s="11" t="s">
        <v>132</v>
      </c>
      <c r="W7" s="11">
        <v>20</v>
      </c>
      <c r="X7" s="11">
        <v>112</v>
      </c>
      <c r="Y7" s="11"/>
      <c r="Z7" s="11">
        <v>112</v>
      </c>
      <c r="AA7" s="11">
        <v>5</v>
      </c>
      <c r="AB7" s="11" t="s">
        <v>20</v>
      </c>
      <c r="AC7" s="11" t="s">
        <v>20</v>
      </c>
      <c r="AD7" s="11" t="s">
        <v>18</v>
      </c>
      <c r="AE7" s="33"/>
      <c r="AF7" s="11" t="s">
        <v>227</v>
      </c>
      <c r="AG7" s="11">
        <v>2</v>
      </c>
      <c r="AH7" s="11" t="s">
        <v>18</v>
      </c>
      <c r="AI7" s="11"/>
      <c r="AJ7" s="11" t="s">
        <v>277</v>
      </c>
      <c r="AK7" s="64" t="s">
        <v>239</v>
      </c>
      <c r="AL7" s="11">
        <v>112</v>
      </c>
      <c r="AM7" s="65">
        <v>23</v>
      </c>
      <c r="AN7" s="66">
        <v>3</v>
      </c>
      <c r="AO7" s="67">
        <v>4101</v>
      </c>
      <c r="AP7" s="67">
        <v>0</v>
      </c>
      <c r="AQ7" s="67">
        <v>0</v>
      </c>
      <c r="AR7" s="67">
        <v>0</v>
      </c>
      <c r="AS7" s="67">
        <v>9186240</v>
      </c>
      <c r="AT7" s="67">
        <v>1840000</v>
      </c>
      <c r="AU7" s="67">
        <v>2300000</v>
      </c>
      <c r="AV7" s="67">
        <v>0</v>
      </c>
      <c r="AW7" s="67">
        <v>13326240</v>
      </c>
      <c r="AX7" s="72"/>
      <c r="AY7" s="73" t="s">
        <v>20</v>
      </c>
      <c r="AZ7" s="74"/>
      <c r="BA7" s="75">
        <v>5</v>
      </c>
      <c r="BB7" s="75">
        <v>5</v>
      </c>
      <c r="BC7" s="75"/>
      <c r="BD7" s="33"/>
      <c r="BE7" s="33"/>
      <c r="BF7" s="33"/>
      <c r="BG7" s="33"/>
      <c r="BH7" s="33"/>
      <c r="BI7" s="33"/>
      <c r="BJ7" s="76">
        <v>5</v>
      </c>
      <c r="BK7" s="75">
        <v>5</v>
      </c>
      <c r="BL7" s="75">
        <v>1</v>
      </c>
      <c r="BM7" s="75">
        <v>1</v>
      </c>
      <c r="BN7" s="75">
        <v>7</v>
      </c>
      <c r="BO7" s="78">
        <v>7</v>
      </c>
      <c r="BP7" s="79" t="s">
        <v>18</v>
      </c>
      <c r="BQ7" s="82">
        <v>4.4000000000000004</v>
      </c>
      <c r="BR7" s="33"/>
    </row>
    <row r="8" spans="1:75" s="27" customFormat="1" ht="21" customHeight="1">
      <c r="A8" s="11">
        <v>10337</v>
      </c>
      <c r="B8" s="11" t="s">
        <v>38</v>
      </c>
      <c r="C8" s="11">
        <v>2023</v>
      </c>
      <c r="D8" s="11" t="s">
        <v>211</v>
      </c>
      <c r="E8" t="s">
        <v>211</v>
      </c>
      <c r="F8"/>
      <c r="G8"/>
      <c r="H8"/>
      <c r="I8"/>
      <c r="J8" t="s">
        <v>144</v>
      </c>
      <c r="K8" t="s">
        <v>124</v>
      </c>
      <c r="L8" s="11" t="s">
        <v>228</v>
      </c>
      <c r="M8" s="11" t="s">
        <v>229</v>
      </c>
      <c r="N8" s="11"/>
      <c r="O8" s="11"/>
      <c r="P8" s="11">
        <v>13</v>
      </c>
      <c r="Q8" s="11" t="s">
        <v>208</v>
      </c>
      <c r="R8" s="11" t="s">
        <v>203</v>
      </c>
      <c r="S8" s="11" t="s">
        <v>143</v>
      </c>
      <c r="T8" s="11" t="s">
        <v>127</v>
      </c>
      <c r="U8" s="11" t="s">
        <v>22</v>
      </c>
      <c r="V8" s="11" t="s">
        <v>132</v>
      </c>
      <c r="W8" s="11">
        <v>20</v>
      </c>
      <c r="X8" s="11">
        <v>120</v>
      </c>
      <c r="Y8" s="11"/>
      <c r="Z8" s="11">
        <v>120</v>
      </c>
      <c r="AA8" s="11">
        <v>5</v>
      </c>
      <c r="AB8" s="11" t="s">
        <v>20</v>
      </c>
      <c r="AC8" s="11" t="s">
        <v>20</v>
      </c>
      <c r="AD8" s="11" t="s">
        <v>18</v>
      </c>
      <c r="AE8" s="33"/>
      <c r="AF8" s="11" t="s">
        <v>230</v>
      </c>
      <c r="AG8" s="11">
        <v>2</v>
      </c>
      <c r="AH8" s="11" t="s">
        <v>18</v>
      </c>
      <c r="AI8" s="11"/>
      <c r="AJ8" s="11" t="s">
        <v>277</v>
      </c>
      <c r="AK8" s="64" t="s">
        <v>239</v>
      </c>
      <c r="AL8" s="11">
        <v>120</v>
      </c>
      <c r="AM8" s="65">
        <v>24</v>
      </c>
      <c r="AN8" s="66">
        <v>3</v>
      </c>
      <c r="AO8" s="67">
        <v>4101</v>
      </c>
      <c r="AP8" s="67">
        <v>0</v>
      </c>
      <c r="AQ8" s="67">
        <v>0</v>
      </c>
      <c r="AR8" s="67">
        <v>0</v>
      </c>
      <c r="AS8" s="67">
        <v>9842400</v>
      </c>
      <c r="AT8" s="67">
        <v>1920000</v>
      </c>
      <c r="AU8" s="67">
        <v>2400000</v>
      </c>
      <c r="AV8" s="67">
        <v>0</v>
      </c>
      <c r="AW8" s="67">
        <v>14162400</v>
      </c>
      <c r="AX8" s="72"/>
      <c r="AY8" s="73" t="s">
        <v>20</v>
      </c>
      <c r="AZ8" s="74"/>
      <c r="BA8" s="75">
        <v>5</v>
      </c>
      <c r="BB8" s="75">
        <v>5</v>
      </c>
      <c r="BC8" s="75"/>
      <c r="BD8" s="33"/>
      <c r="BE8" s="33"/>
      <c r="BF8" s="33"/>
      <c r="BG8" s="33"/>
      <c r="BH8" s="33"/>
      <c r="BI8" s="33"/>
      <c r="BJ8" s="76">
        <v>5</v>
      </c>
      <c r="BK8" s="75">
        <v>5</v>
      </c>
      <c r="BL8" s="75">
        <v>1</v>
      </c>
      <c r="BM8" s="75">
        <v>1</v>
      </c>
      <c r="BN8" s="75">
        <v>7</v>
      </c>
      <c r="BO8" s="78">
        <v>7</v>
      </c>
      <c r="BP8" s="79" t="s">
        <v>18</v>
      </c>
      <c r="BQ8" s="82">
        <v>4.4000000000000004</v>
      </c>
      <c r="BR8" s="33"/>
    </row>
    <row r="9" spans="1:75" s="27" customFormat="1" ht="21" customHeight="1">
      <c r="A9" s="11">
        <v>10358</v>
      </c>
      <c r="B9" s="11" t="s">
        <v>38</v>
      </c>
      <c r="C9" s="11">
        <v>2023</v>
      </c>
      <c r="D9" s="11" t="s">
        <v>211</v>
      </c>
      <c r="E9" t="s">
        <v>211</v>
      </c>
      <c r="F9"/>
      <c r="G9"/>
      <c r="H9"/>
      <c r="I9"/>
      <c r="J9" t="s">
        <v>144</v>
      </c>
      <c r="K9" t="s">
        <v>124</v>
      </c>
      <c r="L9" s="11" t="s">
        <v>231</v>
      </c>
      <c r="M9" s="11" t="s">
        <v>232</v>
      </c>
      <c r="N9" s="11"/>
      <c r="O9" s="11"/>
      <c r="P9" s="11">
        <v>13</v>
      </c>
      <c r="Q9" s="11" t="s">
        <v>208</v>
      </c>
      <c r="R9" s="11" t="s">
        <v>193</v>
      </c>
      <c r="S9" s="11" t="s">
        <v>143</v>
      </c>
      <c r="T9" s="11" t="s">
        <v>127</v>
      </c>
      <c r="U9" s="11" t="s">
        <v>22</v>
      </c>
      <c r="V9" s="11" t="s">
        <v>198</v>
      </c>
      <c r="W9" s="11">
        <v>20</v>
      </c>
      <c r="X9" s="11">
        <v>105</v>
      </c>
      <c r="Y9" s="11"/>
      <c r="Z9" s="11">
        <v>105</v>
      </c>
      <c r="AA9" s="11">
        <v>5</v>
      </c>
      <c r="AB9" s="11" t="s">
        <v>20</v>
      </c>
      <c r="AC9" s="11" t="s">
        <v>20</v>
      </c>
      <c r="AD9" s="11" t="s">
        <v>18</v>
      </c>
      <c r="AE9" s="33"/>
      <c r="AF9" s="11" t="s">
        <v>233</v>
      </c>
      <c r="AG9" s="11">
        <v>1</v>
      </c>
      <c r="AH9" s="11" t="s">
        <v>18</v>
      </c>
      <c r="AI9" s="11"/>
      <c r="AJ9" s="11" t="s">
        <v>277</v>
      </c>
      <c r="AK9" s="64" t="s">
        <v>239</v>
      </c>
      <c r="AL9" s="11">
        <v>105</v>
      </c>
      <c r="AM9" s="65">
        <v>21</v>
      </c>
      <c r="AN9" s="66">
        <v>3</v>
      </c>
      <c r="AO9" s="67">
        <v>3300</v>
      </c>
      <c r="AP9" s="67">
        <v>0</v>
      </c>
      <c r="AQ9" s="67">
        <v>0</v>
      </c>
      <c r="AR9" s="67">
        <v>0</v>
      </c>
      <c r="AS9" s="67">
        <v>6930000</v>
      </c>
      <c r="AT9" s="67">
        <v>1680000</v>
      </c>
      <c r="AU9" s="67">
        <v>2100000</v>
      </c>
      <c r="AV9" s="67">
        <v>0</v>
      </c>
      <c r="AW9" s="67">
        <v>10710000</v>
      </c>
      <c r="AX9" s="72"/>
      <c r="AY9" s="73" t="s">
        <v>20</v>
      </c>
      <c r="AZ9" s="74"/>
      <c r="BA9" s="75">
        <v>5</v>
      </c>
      <c r="BB9" s="75">
        <v>5</v>
      </c>
      <c r="BC9" s="75"/>
      <c r="BD9" s="33"/>
      <c r="BE9" s="33"/>
      <c r="BF9" s="33"/>
      <c r="BG9" s="33"/>
      <c r="BH9" s="33"/>
      <c r="BI9" s="33"/>
      <c r="BJ9" s="76">
        <v>5</v>
      </c>
      <c r="BK9" s="75">
        <v>5</v>
      </c>
      <c r="BL9" s="75">
        <v>1</v>
      </c>
      <c r="BM9" s="75">
        <v>1</v>
      </c>
      <c r="BN9" s="75">
        <v>7</v>
      </c>
      <c r="BO9" s="78">
        <v>7</v>
      </c>
      <c r="BP9" s="79" t="s">
        <v>18</v>
      </c>
      <c r="BQ9" s="82">
        <v>4.4000000000000004</v>
      </c>
      <c r="BR9" s="33"/>
    </row>
    <row r="10" spans="1:75" s="27" customFormat="1" ht="21" customHeight="1">
      <c r="A10" s="11">
        <v>10193</v>
      </c>
      <c r="B10" s="11" t="s">
        <v>38</v>
      </c>
      <c r="C10" s="11">
        <v>2023</v>
      </c>
      <c r="D10" s="11" t="s">
        <v>211</v>
      </c>
      <c r="E10" t="s">
        <v>211</v>
      </c>
      <c r="F10"/>
      <c r="G10"/>
      <c r="H10"/>
      <c r="I10"/>
      <c r="J10" t="s">
        <v>144</v>
      </c>
      <c r="K10" t="s">
        <v>124</v>
      </c>
      <c r="L10" s="11" t="s">
        <v>207</v>
      </c>
      <c r="M10" s="11" t="s">
        <v>206</v>
      </c>
      <c r="N10" s="11"/>
      <c r="O10" s="11"/>
      <c r="P10" s="11">
        <v>6</v>
      </c>
      <c r="Q10" s="11" t="s">
        <v>36</v>
      </c>
      <c r="R10" s="11" t="s">
        <v>205</v>
      </c>
      <c r="S10" s="11" t="s">
        <v>143</v>
      </c>
      <c r="T10" s="11" t="s">
        <v>127</v>
      </c>
      <c r="U10" s="11" t="s">
        <v>22</v>
      </c>
      <c r="V10" s="11" t="s">
        <v>132</v>
      </c>
      <c r="W10" s="11">
        <v>15</v>
      </c>
      <c r="X10" s="11">
        <v>190</v>
      </c>
      <c r="Y10" s="11"/>
      <c r="Z10" s="11">
        <v>190</v>
      </c>
      <c r="AA10" s="11">
        <v>4</v>
      </c>
      <c r="AB10" s="11" t="s">
        <v>20</v>
      </c>
      <c r="AC10" s="11" t="s">
        <v>20</v>
      </c>
      <c r="AD10" s="11" t="s">
        <v>18</v>
      </c>
      <c r="AE10" s="33"/>
      <c r="AF10" s="11" t="s">
        <v>224</v>
      </c>
      <c r="AG10" s="11">
        <v>2</v>
      </c>
      <c r="AH10" s="11" t="s">
        <v>20</v>
      </c>
      <c r="AI10" s="11" t="s">
        <v>192</v>
      </c>
      <c r="AJ10" s="11" t="s">
        <v>242</v>
      </c>
      <c r="AK10" s="64" t="s">
        <v>241</v>
      </c>
      <c r="AL10" s="11">
        <v>190</v>
      </c>
      <c r="AM10" s="65">
        <v>48</v>
      </c>
      <c r="AN10" s="66">
        <v>3</v>
      </c>
      <c r="AO10" s="67">
        <v>4101</v>
      </c>
      <c r="AP10" s="67">
        <v>0</v>
      </c>
      <c r="AQ10" s="67">
        <v>150000</v>
      </c>
      <c r="AR10" s="67">
        <v>2250000</v>
      </c>
      <c r="AS10" s="67">
        <v>11687850</v>
      </c>
      <c r="AT10" s="67">
        <v>2880000</v>
      </c>
      <c r="AU10" s="67">
        <v>3600000</v>
      </c>
      <c r="AV10" s="67">
        <v>0</v>
      </c>
      <c r="AW10" s="67">
        <v>20417850</v>
      </c>
      <c r="AX10" s="72" t="s">
        <v>278</v>
      </c>
      <c r="AY10" s="73" t="s">
        <v>20</v>
      </c>
      <c r="AZ10" s="74"/>
      <c r="BA10" s="75">
        <v>1</v>
      </c>
      <c r="BB10" s="75">
        <v>7</v>
      </c>
      <c r="BC10" s="75"/>
      <c r="BD10" s="33"/>
      <c r="BE10" s="33"/>
      <c r="BF10" s="33"/>
      <c r="BG10" s="33"/>
      <c r="BH10" s="33"/>
      <c r="BI10" s="33"/>
      <c r="BJ10" s="76">
        <v>5</v>
      </c>
      <c r="BK10" s="75">
        <v>5</v>
      </c>
      <c r="BL10" s="75">
        <v>1</v>
      </c>
      <c r="BM10" s="75">
        <v>1</v>
      </c>
      <c r="BN10" s="75">
        <v>7</v>
      </c>
      <c r="BO10" s="78">
        <v>7</v>
      </c>
      <c r="BP10" s="79" t="s">
        <v>18</v>
      </c>
      <c r="BQ10" s="82">
        <v>4.2</v>
      </c>
      <c r="BR10" s="33"/>
    </row>
    <row r="11" spans="1:75" s="28" customFormat="1" ht="21" customHeight="1">
      <c r="A11" s="11">
        <v>10273</v>
      </c>
      <c r="B11" s="11" t="s">
        <v>38</v>
      </c>
      <c r="C11" s="11">
        <v>2023</v>
      </c>
      <c r="D11" s="11" t="s">
        <v>211</v>
      </c>
      <c r="E11" t="s">
        <v>211</v>
      </c>
      <c r="F11"/>
      <c r="G11"/>
      <c r="H11"/>
      <c r="I11"/>
      <c r="J11" t="s">
        <v>144</v>
      </c>
      <c r="K11" t="s">
        <v>124</v>
      </c>
      <c r="L11" s="11" t="s">
        <v>225</v>
      </c>
      <c r="M11" s="11" t="s">
        <v>226</v>
      </c>
      <c r="N11" s="11"/>
      <c r="O11" s="11"/>
      <c r="P11" s="11">
        <v>13</v>
      </c>
      <c r="Q11" s="11" t="s">
        <v>208</v>
      </c>
      <c r="R11" s="11" t="s">
        <v>150</v>
      </c>
      <c r="S11" s="11" t="s">
        <v>143</v>
      </c>
      <c r="T11" s="11" t="s">
        <v>127</v>
      </c>
      <c r="U11" s="11" t="s">
        <v>22</v>
      </c>
      <c r="V11" s="11" t="s">
        <v>132</v>
      </c>
      <c r="W11" s="11">
        <v>20</v>
      </c>
      <c r="X11" s="11">
        <v>112</v>
      </c>
      <c r="Y11" s="11"/>
      <c r="Z11" s="11">
        <v>112</v>
      </c>
      <c r="AA11" s="11">
        <v>5</v>
      </c>
      <c r="AB11" s="11" t="s">
        <v>20</v>
      </c>
      <c r="AC11" s="11" t="s">
        <v>20</v>
      </c>
      <c r="AD11" s="11" t="s">
        <v>18</v>
      </c>
      <c r="AE11" s="33"/>
      <c r="AF11" s="11" t="s">
        <v>227</v>
      </c>
      <c r="AG11" s="11">
        <v>2</v>
      </c>
      <c r="AH11" s="11" t="s">
        <v>18</v>
      </c>
      <c r="AI11" s="11"/>
      <c r="AJ11" s="11" t="s">
        <v>242</v>
      </c>
      <c r="AK11" s="64" t="s">
        <v>241</v>
      </c>
      <c r="AL11" s="11">
        <v>112</v>
      </c>
      <c r="AM11" s="65">
        <v>23</v>
      </c>
      <c r="AN11" s="66">
        <v>3</v>
      </c>
      <c r="AO11" s="67">
        <v>4101</v>
      </c>
      <c r="AP11" s="67">
        <v>0</v>
      </c>
      <c r="AQ11" s="67">
        <v>0</v>
      </c>
      <c r="AR11" s="67">
        <v>0</v>
      </c>
      <c r="AS11" s="67">
        <v>9186240</v>
      </c>
      <c r="AT11" s="67">
        <v>1840000</v>
      </c>
      <c r="AU11" s="67">
        <v>2300000</v>
      </c>
      <c r="AV11" s="67">
        <v>0</v>
      </c>
      <c r="AW11" s="67">
        <v>13326240</v>
      </c>
      <c r="AX11" s="72"/>
      <c r="AY11" s="73" t="s">
        <v>20</v>
      </c>
      <c r="AZ11" s="74"/>
      <c r="BA11" s="75">
        <v>1</v>
      </c>
      <c r="BB11" s="75">
        <v>7</v>
      </c>
      <c r="BC11" s="75"/>
      <c r="BD11" s="33"/>
      <c r="BE11" s="33"/>
      <c r="BF11" s="33"/>
      <c r="BG11" s="33"/>
      <c r="BH11" s="33"/>
      <c r="BI11" s="33"/>
      <c r="BJ11" s="76">
        <v>5</v>
      </c>
      <c r="BK11" s="75">
        <v>5</v>
      </c>
      <c r="BL11" s="75">
        <v>1</v>
      </c>
      <c r="BM11" s="75">
        <v>1</v>
      </c>
      <c r="BN11" s="75">
        <v>7</v>
      </c>
      <c r="BO11" s="78">
        <v>7</v>
      </c>
      <c r="BP11" s="79" t="s">
        <v>18</v>
      </c>
      <c r="BQ11" s="82">
        <v>4.2</v>
      </c>
      <c r="BR11" s="33"/>
      <c r="BS11" s="27"/>
      <c r="BV11" s="27"/>
      <c r="BW11" s="27"/>
    </row>
    <row r="12" spans="1:75" s="27" customFormat="1" ht="21" customHeight="1">
      <c r="A12" s="11">
        <v>10337</v>
      </c>
      <c r="B12" s="11" t="s">
        <v>38</v>
      </c>
      <c r="C12" s="11">
        <v>2023</v>
      </c>
      <c r="D12" s="11" t="s">
        <v>211</v>
      </c>
      <c r="E12" t="s">
        <v>211</v>
      </c>
      <c r="F12"/>
      <c r="G12"/>
      <c r="H12"/>
      <c r="I12"/>
      <c r="J12" t="s">
        <v>144</v>
      </c>
      <c r="K12" t="s">
        <v>124</v>
      </c>
      <c r="L12" s="11" t="s">
        <v>228</v>
      </c>
      <c r="M12" s="11" t="s">
        <v>229</v>
      </c>
      <c r="N12" s="11"/>
      <c r="O12" s="11"/>
      <c r="P12" s="11">
        <v>13</v>
      </c>
      <c r="Q12" s="11" t="s">
        <v>208</v>
      </c>
      <c r="R12" s="11" t="s">
        <v>203</v>
      </c>
      <c r="S12" s="11" t="s">
        <v>143</v>
      </c>
      <c r="T12" s="11" t="s">
        <v>127</v>
      </c>
      <c r="U12" s="11" t="s">
        <v>22</v>
      </c>
      <c r="V12" s="11" t="s">
        <v>132</v>
      </c>
      <c r="W12" s="11">
        <v>20</v>
      </c>
      <c r="X12" s="11">
        <v>120</v>
      </c>
      <c r="Y12" s="11"/>
      <c r="Z12" s="11">
        <v>120</v>
      </c>
      <c r="AA12" s="11">
        <v>5</v>
      </c>
      <c r="AB12" s="11" t="s">
        <v>20</v>
      </c>
      <c r="AC12" s="11" t="s">
        <v>20</v>
      </c>
      <c r="AD12" s="11" t="s">
        <v>18</v>
      </c>
      <c r="AE12" s="33"/>
      <c r="AF12" s="11" t="s">
        <v>230</v>
      </c>
      <c r="AG12" s="11">
        <v>2</v>
      </c>
      <c r="AH12" s="11" t="s">
        <v>18</v>
      </c>
      <c r="AI12" s="11"/>
      <c r="AJ12" s="11" t="s">
        <v>242</v>
      </c>
      <c r="AK12" s="64" t="s">
        <v>241</v>
      </c>
      <c r="AL12" s="11">
        <v>120</v>
      </c>
      <c r="AM12" s="65">
        <v>24</v>
      </c>
      <c r="AN12" s="66">
        <v>3</v>
      </c>
      <c r="AO12" s="67">
        <v>4101</v>
      </c>
      <c r="AP12" s="67">
        <v>0</v>
      </c>
      <c r="AQ12" s="67">
        <v>0</v>
      </c>
      <c r="AR12" s="67">
        <v>0</v>
      </c>
      <c r="AS12" s="67">
        <v>9842400</v>
      </c>
      <c r="AT12" s="67">
        <v>1920000</v>
      </c>
      <c r="AU12" s="67">
        <v>2400000</v>
      </c>
      <c r="AV12" s="67">
        <v>0</v>
      </c>
      <c r="AW12" s="67">
        <v>14162400</v>
      </c>
      <c r="AX12" s="72"/>
      <c r="AY12" s="73" t="s">
        <v>20</v>
      </c>
      <c r="AZ12" s="74"/>
      <c r="BA12" s="75">
        <v>1</v>
      </c>
      <c r="BB12" s="75">
        <v>7</v>
      </c>
      <c r="BC12" s="75"/>
      <c r="BD12" s="33"/>
      <c r="BE12" s="33"/>
      <c r="BF12" s="33"/>
      <c r="BG12" s="33"/>
      <c r="BH12" s="33"/>
      <c r="BI12" s="33"/>
      <c r="BJ12" s="76">
        <v>5</v>
      </c>
      <c r="BK12" s="75">
        <v>5</v>
      </c>
      <c r="BL12" s="75">
        <v>1</v>
      </c>
      <c r="BM12" s="75">
        <v>1</v>
      </c>
      <c r="BN12" s="75">
        <v>7</v>
      </c>
      <c r="BO12" s="78">
        <v>7</v>
      </c>
      <c r="BP12" s="79" t="s">
        <v>18</v>
      </c>
      <c r="BQ12" s="82">
        <v>4.2</v>
      </c>
      <c r="BR12" s="33"/>
    </row>
    <row r="13" spans="1:75" s="27" customFormat="1" ht="21" customHeight="1">
      <c r="A13" s="11">
        <v>10358</v>
      </c>
      <c r="B13" s="11" t="s">
        <v>38</v>
      </c>
      <c r="C13" s="11">
        <v>2023</v>
      </c>
      <c r="D13" s="11" t="s">
        <v>211</v>
      </c>
      <c r="E13" t="s">
        <v>211</v>
      </c>
      <c r="F13"/>
      <c r="G13"/>
      <c r="H13"/>
      <c r="I13"/>
      <c r="J13" t="s">
        <v>144</v>
      </c>
      <c r="K13" t="s">
        <v>124</v>
      </c>
      <c r="L13" s="11" t="s">
        <v>231</v>
      </c>
      <c r="M13" s="11" t="s">
        <v>232</v>
      </c>
      <c r="N13" s="11"/>
      <c r="O13" s="11"/>
      <c r="P13" s="11">
        <v>13</v>
      </c>
      <c r="Q13" s="11" t="s">
        <v>208</v>
      </c>
      <c r="R13" s="11" t="s">
        <v>193</v>
      </c>
      <c r="S13" s="11" t="s">
        <v>143</v>
      </c>
      <c r="T13" s="11" t="s">
        <v>127</v>
      </c>
      <c r="U13" s="11" t="s">
        <v>22</v>
      </c>
      <c r="V13" s="11" t="s">
        <v>198</v>
      </c>
      <c r="W13" s="11">
        <v>20</v>
      </c>
      <c r="X13" s="11">
        <v>105</v>
      </c>
      <c r="Y13" s="11"/>
      <c r="Z13" s="11">
        <v>105</v>
      </c>
      <c r="AA13" s="11">
        <v>5</v>
      </c>
      <c r="AB13" s="11" t="s">
        <v>20</v>
      </c>
      <c r="AC13" s="11" t="s">
        <v>20</v>
      </c>
      <c r="AD13" s="11" t="s">
        <v>18</v>
      </c>
      <c r="AE13" s="33"/>
      <c r="AF13" s="11" t="s">
        <v>233</v>
      </c>
      <c r="AG13" s="11">
        <v>1</v>
      </c>
      <c r="AH13" s="11" t="s">
        <v>18</v>
      </c>
      <c r="AI13" s="11"/>
      <c r="AJ13" s="11" t="s">
        <v>242</v>
      </c>
      <c r="AK13" s="64" t="s">
        <v>241</v>
      </c>
      <c r="AL13" s="11">
        <v>105</v>
      </c>
      <c r="AM13" s="65">
        <v>21</v>
      </c>
      <c r="AN13" s="66">
        <v>3</v>
      </c>
      <c r="AO13" s="67">
        <v>3300</v>
      </c>
      <c r="AP13" s="67">
        <v>0</v>
      </c>
      <c r="AQ13" s="67">
        <v>0</v>
      </c>
      <c r="AR13" s="67">
        <v>0</v>
      </c>
      <c r="AS13" s="67">
        <v>6930000</v>
      </c>
      <c r="AT13" s="67">
        <v>1680000</v>
      </c>
      <c r="AU13" s="67">
        <v>2100000</v>
      </c>
      <c r="AV13" s="67">
        <v>0</v>
      </c>
      <c r="AW13" s="67">
        <v>10710000</v>
      </c>
      <c r="AX13" s="72"/>
      <c r="AY13" s="73" t="s">
        <v>20</v>
      </c>
      <c r="AZ13" s="74"/>
      <c r="BA13" s="75">
        <v>1</v>
      </c>
      <c r="BB13" s="75">
        <v>7</v>
      </c>
      <c r="BC13" s="75"/>
      <c r="BD13" s="33"/>
      <c r="BE13" s="33"/>
      <c r="BF13" s="33"/>
      <c r="BG13" s="33"/>
      <c r="BH13" s="33"/>
      <c r="BI13" s="33"/>
      <c r="BJ13" s="76">
        <v>5</v>
      </c>
      <c r="BK13" s="75">
        <v>5</v>
      </c>
      <c r="BL13" s="75">
        <v>1</v>
      </c>
      <c r="BM13" s="75">
        <v>1</v>
      </c>
      <c r="BN13" s="75">
        <v>7</v>
      </c>
      <c r="BO13" s="78">
        <v>7</v>
      </c>
      <c r="BP13" s="79" t="s">
        <v>18</v>
      </c>
      <c r="BQ13" s="82">
        <v>4.2</v>
      </c>
      <c r="BR13" s="33"/>
    </row>
    <row r="14" spans="1:75" s="27" customFormat="1" ht="21" customHeight="1">
      <c r="A14" s="11">
        <v>10106</v>
      </c>
      <c r="B14" s="11" t="s">
        <v>38</v>
      </c>
      <c r="C14" s="11">
        <v>2023</v>
      </c>
      <c r="D14" s="11" t="s">
        <v>211</v>
      </c>
      <c r="E14" t="s">
        <v>211</v>
      </c>
      <c r="F14"/>
      <c r="G14"/>
      <c r="H14"/>
      <c r="I14"/>
      <c r="J14" t="s">
        <v>144</v>
      </c>
      <c r="K14" t="s">
        <v>124</v>
      </c>
      <c r="L14" s="11" t="s">
        <v>152</v>
      </c>
      <c r="M14" s="11" t="s">
        <v>153</v>
      </c>
      <c r="N14" s="11"/>
      <c r="O14" s="11"/>
      <c r="P14" s="11">
        <v>4</v>
      </c>
      <c r="Q14" s="11" t="s">
        <v>199</v>
      </c>
      <c r="R14" s="11" t="s">
        <v>186</v>
      </c>
      <c r="S14" s="11" t="s">
        <v>143</v>
      </c>
      <c r="T14" s="11" t="s">
        <v>127</v>
      </c>
      <c r="U14" s="11" t="s">
        <v>22</v>
      </c>
      <c r="V14" s="11" t="s">
        <v>132</v>
      </c>
      <c r="W14" s="11">
        <v>25</v>
      </c>
      <c r="X14" s="11">
        <v>200</v>
      </c>
      <c r="Y14" s="11"/>
      <c r="Z14" s="11">
        <v>200</v>
      </c>
      <c r="AA14" s="11">
        <v>5</v>
      </c>
      <c r="AB14" s="11" t="s">
        <v>20</v>
      </c>
      <c r="AC14" s="11" t="s">
        <v>20</v>
      </c>
      <c r="AD14" s="11" t="s">
        <v>18</v>
      </c>
      <c r="AE14" s="33" t="s">
        <v>21</v>
      </c>
      <c r="AF14" s="11" t="s">
        <v>220</v>
      </c>
      <c r="AG14" s="11">
        <v>3</v>
      </c>
      <c r="AH14" s="11" t="s">
        <v>20</v>
      </c>
      <c r="AI14" s="11" t="s">
        <v>154</v>
      </c>
      <c r="AJ14" s="11" t="s">
        <v>244</v>
      </c>
      <c r="AK14" s="64" t="s">
        <v>243</v>
      </c>
      <c r="AL14" s="11">
        <v>200</v>
      </c>
      <c r="AM14" s="65">
        <v>40</v>
      </c>
      <c r="AN14" s="66">
        <v>3</v>
      </c>
      <c r="AO14" s="67">
        <v>5201</v>
      </c>
      <c r="AP14" s="67">
        <v>0</v>
      </c>
      <c r="AQ14" s="67">
        <v>56000</v>
      </c>
      <c r="AR14" s="67">
        <v>1400000</v>
      </c>
      <c r="AS14" s="67">
        <v>26005000</v>
      </c>
      <c r="AT14" s="67">
        <v>4000000</v>
      </c>
      <c r="AU14" s="67">
        <v>5000000</v>
      </c>
      <c r="AV14" s="67">
        <v>0</v>
      </c>
      <c r="AW14" s="67">
        <v>36405000</v>
      </c>
      <c r="AX14" s="72" t="s">
        <v>278</v>
      </c>
      <c r="AY14" s="73" t="s">
        <v>18</v>
      </c>
      <c r="AZ14" s="74" t="s">
        <v>288</v>
      </c>
      <c r="BA14" s="75"/>
      <c r="BB14" s="75"/>
      <c r="BC14" s="75"/>
      <c r="BD14" s="33"/>
      <c r="BE14" s="33"/>
      <c r="BF14" s="33"/>
      <c r="BG14" s="33"/>
      <c r="BH14" s="33"/>
      <c r="BI14" s="33"/>
      <c r="BJ14" s="75"/>
      <c r="BK14" s="75"/>
      <c r="BL14" s="75"/>
      <c r="BM14" s="75"/>
      <c r="BN14" s="75"/>
      <c r="BO14" s="78"/>
      <c r="BP14" s="79"/>
      <c r="BQ14" s="82"/>
      <c r="BR14" s="33"/>
    </row>
    <row r="15" spans="1:75" s="27" customFormat="1" ht="21" customHeight="1">
      <c r="A15" s="11">
        <v>10193</v>
      </c>
      <c r="B15" s="11" t="s">
        <v>38</v>
      </c>
      <c r="C15" s="11">
        <v>2023</v>
      </c>
      <c r="D15" s="11" t="s">
        <v>211</v>
      </c>
      <c r="E15" t="s">
        <v>211</v>
      </c>
      <c r="F15"/>
      <c r="G15"/>
      <c r="H15"/>
      <c r="I15"/>
      <c r="J15" t="s">
        <v>144</v>
      </c>
      <c r="K15" t="s">
        <v>124</v>
      </c>
      <c r="L15" s="11" t="s">
        <v>207</v>
      </c>
      <c r="M15" s="11" t="s">
        <v>206</v>
      </c>
      <c r="N15" s="11"/>
      <c r="O15" s="11"/>
      <c r="P15" s="11">
        <v>6</v>
      </c>
      <c r="Q15" s="11" t="s">
        <v>36</v>
      </c>
      <c r="R15" s="11" t="s">
        <v>205</v>
      </c>
      <c r="S15" s="11" t="s">
        <v>143</v>
      </c>
      <c r="T15" s="11" t="s">
        <v>127</v>
      </c>
      <c r="U15" s="11" t="s">
        <v>22</v>
      </c>
      <c r="V15" s="11" t="s">
        <v>132</v>
      </c>
      <c r="W15" s="11">
        <v>15</v>
      </c>
      <c r="X15" s="11">
        <v>190</v>
      </c>
      <c r="Y15" s="11"/>
      <c r="Z15" s="11">
        <v>190</v>
      </c>
      <c r="AA15" s="11">
        <v>4</v>
      </c>
      <c r="AB15" s="11" t="s">
        <v>20</v>
      </c>
      <c r="AC15" s="11" t="s">
        <v>20</v>
      </c>
      <c r="AD15" s="11" t="s">
        <v>18</v>
      </c>
      <c r="AE15" s="33"/>
      <c r="AF15" s="11" t="s">
        <v>224</v>
      </c>
      <c r="AG15" s="11">
        <v>2</v>
      </c>
      <c r="AH15" s="11" t="s">
        <v>20</v>
      </c>
      <c r="AI15" s="11" t="s">
        <v>192</v>
      </c>
      <c r="AJ15" s="11" t="s">
        <v>246</v>
      </c>
      <c r="AK15" s="64" t="s">
        <v>245</v>
      </c>
      <c r="AL15" s="11">
        <v>190</v>
      </c>
      <c r="AM15" s="65">
        <v>48</v>
      </c>
      <c r="AN15" s="66">
        <v>3</v>
      </c>
      <c r="AO15" s="67">
        <v>4560</v>
      </c>
      <c r="AP15" s="67">
        <v>0</v>
      </c>
      <c r="AQ15" s="67">
        <v>380000</v>
      </c>
      <c r="AR15" s="67">
        <v>5700000</v>
      </c>
      <c r="AS15" s="67">
        <v>12996000</v>
      </c>
      <c r="AT15" s="67">
        <v>2880000</v>
      </c>
      <c r="AU15" s="67">
        <v>3600000</v>
      </c>
      <c r="AV15" s="67">
        <v>0</v>
      </c>
      <c r="AW15" s="67">
        <v>25176000</v>
      </c>
      <c r="AX15" s="72" t="s">
        <v>278</v>
      </c>
      <c r="AY15" s="73" t="s">
        <v>20</v>
      </c>
      <c r="AZ15" s="74"/>
      <c r="BA15" s="75">
        <v>7</v>
      </c>
      <c r="BB15" s="75">
        <v>7</v>
      </c>
      <c r="BC15" s="75"/>
      <c r="BD15" s="33"/>
      <c r="BE15" s="33"/>
      <c r="BF15" s="33"/>
      <c r="BG15" s="33"/>
      <c r="BH15" s="33"/>
      <c r="BI15" s="33"/>
      <c r="BJ15" s="75">
        <v>5</v>
      </c>
      <c r="BK15" s="75">
        <v>5</v>
      </c>
      <c r="BL15" s="75">
        <v>5</v>
      </c>
      <c r="BM15" s="75">
        <v>5</v>
      </c>
      <c r="BN15" s="75">
        <v>7</v>
      </c>
      <c r="BO15" s="80">
        <v>6.3</v>
      </c>
      <c r="BP15" s="79" t="s">
        <v>18</v>
      </c>
      <c r="BQ15" s="82">
        <v>5.6</v>
      </c>
      <c r="BR15" s="33"/>
    </row>
    <row r="16" spans="1:75" s="27" customFormat="1" ht="21" customHeight="1">
      <c r="A16" s="11">
        <v>10106</v>
      </c>
      <c r="B16" s="11" t="s">
        <v>38</v>
      </c>
      <c r="C16" s="11">
        <v>2023</v>
      </c>
      <c r="D16" s="11" t="s">
        <v>211</v>
      </c>
      <c r="E16" t="s">
        <v>211</v>
      </c>
      <c r="F16"/>
      <c r="G16"/>
      <c r="H16"/>
      <c r="I16"/>
      <c r="J16" t="s">
        <v>144</v>
      </c>
      <c r="K16" t="s">
        <v>124</v>
      </c>
      <c r="L16" s="11" t="s">
        <v>152</v>
      </c>
      <c r="M16" s="11" t="s">
        <v>153</v>
      </c>
      <c r="N16" s="11"/>
      <c r="O16" s="11"/>
      <c r="P16" s="11">
        <v>4</v>
      </c>
      <c r="Q16" s="11" t="s">
        <v>199</v>
      </c>
      <c r="R16" s="11" t="s">
        <v>186</v>
      </c>
      <c r="S16" s="11" t="s">
        <v>143</v>
      </c>
      <c r="T16" s="11" t="s">
        <v>127</v>
      </c>
      <c r="U16" s="11" t="s">
        <v>22</v>
      </c>
      <c r="V16" s="11" t="s">
        <v>132</v>
      </c>
      <c r="W16" s="11">
        <v>25</v>
      </c>
      <c r="X16" s="11">
        <v>200</v>
      </c>
      <c r="Y16" s="11"/>
      <c r="Z16" s="11">
        <v>200</v>
      </c>
      <c r="AA16" s="11">
        <v>5</v>
      </c>
      <c r="AB16" s="11" t="s">
        <v>20</v>
      </c>
      <c r="AC16" s="11" t="s">
        <v>20</v>
      </c>
      <c r="AD16" s="11" t="s">
        <v>18</v>
      </c>
      <c r="AE16" s="33"/>
      <c r="AF16" s="11" t="s">
        <v>220</v>
      </c>
      <c r="AG16" s="11">
        <v>3</v>
      </c>
      <c r="AH16" s="11" t="s">
        <v>20</v>
      </c>
      <c r="AI16" s="11" t="s">
        <v>154</v>
      </c>
      <c r="AJ16" s="11" t="s">
        <v>248</v>
      </c>
      <c r="AK16" s="68" t="s">
        <v>247</v>
      </c>
      <c r="AL16" s="11">
        <v>200</v>
      </c>
      <c r="AM16" s="65">
        <v>49</v>
      </c>
      <c r="AN16" s="66">
        <v>3</v>
      </c>
      <c r="AO16" s="67">
        <v>6100</v>
      </c>
      <c r="AP16" s="67">
        <v>0</v>
      </c>
      <c r="AQ16" s="67">
        <v>50000</v>
      </c>
      <c r="AR16" s="67">
        <v>1250000</v>
      </c>
      <c r="AS16" s="69">
        <v>30500000</v>
      </c>
      <c r="AT16" s="67">
        <v>4900000</v>
      </c>
      <c r="AU16" s="67">
        <v>6125000</v>
      </c>
      <c r="AV16" s="67">
        <v>0</v>
      </c>
      <c r="AW16" s="67">
        <v>42775000</v>
      </c>
      <c r="AX16" s="77" t="s">
        <v>279</v>
      </c>
      <c r="AY16" s="73" t="s">
        <v>18</v>
      </c>
      <c r="AZ16" s="74" t="s">
        <v>288</v>
      </c>
      <c r="BA16" s="75"/>
      <c r="BB16" s="75"/>
      <c r="BC16" s="75"/>
      <c r="BD16" s="33"/>
      <c r="BE16" s="33"/>
      <c r="BF16" s="33"/>
      <c r="BG16" s="33"/>
      <c r="BH16" s="33"/>
      <c r="BI16" s="33"/>
      <c r="BJ16" s="75"/>
      <c r="BK16" s="75"/>
      <c r="BL16" s="75"/>
      <c r="BM16" s="75"/>
      <c r="BN16" s="75"/>
      <c r="BO16" s="81"/>
      <c r="BP16" s="79"/>
      <c r="BQ16" s="82"/>
      <c r="BR16" s="33"/>
    </row>
    <row r="17" spans="1:70" s="27" customFormat="1" ht="21" customHeight="1">
      <c r="A17" s="11">
        <v>10118</v>
      </c>
      <c r="B17" s="11" t="s">
        <v>38</v>
      </c>
      <c r="C17" s="11">
        <v>2023</v>
      </c>
      <c r="D17" s="11" t="s">
        <v>211</v>
      </c>
      <c r="E17" t="s">
        <v>211</v>
      </c>
      <c r="F17"/>
      <c r="G17"/>
      <c r="H17"/>
      <c r="I17"/>
      <c r="J17" t="s">
        <v>144</v>
      </c>
      <c r="K17" t="s">
        <v>124</v>
      </c>
      <c r="L17" s="11" t="s">
        <v>152</v>
      </c>
      <c r="M17" s="11" t="s">
        <v>153</v>
      </c>
      <c r="N17" s="11"/>
      <c r="O17" s="11"/>
      <c r="P17" s="11">
        <v>8</v>
      </c>
      <c r="Q17" s="11" t="s">
        <v>212</v>
      </c>
      <c r="R17" s="11" t="s">
        <v>185</v>
      </c>
      <c r="S17" s="11" t="s">
        <v>133</v>
      </c>
      <c r="T17" s="11" t="s">
        <v>127</v>
      </c>
      <c r="U17" s="11" t="s">
        <v>22</v>
      </c>
      <c r="V17" s="11" t="s">
        <v>201</v>
      </c>
      <c r="W17" s="11">
        <v>15</v>
      </c>
      <c r="X17" s="11">
        <v>200</v>
      </c>
      <c r="Y17" s="11"/>
      <c r="Z17" s="11">
        <v>200</v>
      </c>
      <c r="AA17" s="11">
        <v>4</v>
      </c>
      <c r="AB17" s="11" t="s">
        <v>20</v>
      </c>
      <c r="AC17" s="11" t="s">
        <v>20</v>
      </c>
      <c r="AD17" s="11" t="s">
        <v>18</v>
      </c>
      <c r="AE17" s="33" t="s">
        <v>21</v>
      </c>
      <c r="AF17" s="11" t="s">
        <v>221</v>
      </c>
      <c r="AG17" s="11">
        <v>3</v>
      </c>
      <c r="AH17" s="11" t="s">
        <v>20</v>
      </c>
      <c r="AI17" s="11" t="s">
        <v>154</v>
      </c>
      <c r="AJ17" s="11" t="s">
        <v>250</v>
      </c>
      <c r="AK17" s="64" t="s">
        <v>249</v>
      </c>
      <c r="AL17" s="11">
        <v>200</v>
      </c>
      <c r="AM17" s="65">
        <v>58</v>
      </c>
      <c r="AN17" s="66">
        <v>3</v>
      </c>
      <c r="AO17" s="67">
        <v>5201</v>
      </c>
      <c r="AP17" s="67">
        <v>0</v>
      </c>
      <c r="AQ17" s="67">
        <v>50000</v>
      </c>
      <c r="AR17" s="67">
        <v>750000</v>
      </c>
      <c r="AS17" s="67">
        <v>15603000</v>
      </c>
      <c r="AT17" s="67">
        <v>3480000</v>
      </c>
      <c r="AU17" s="67">
        <v>4350000</v>
      </c>
      <c r="AV17" s="67">
        <v>0</v>
      </c>
      <c r="AW17" s="67">
        <v>24183000</v>
      </c>
      <c r="AX17" s="77" t="s">
        <v>280</v>
      </c>
      <c r="AY17" s="73" t="s">
        <v>18</v>
      </c>
      <c r="AZ17" s="74" t="s">
        <v>288</v>
      </c>
      <c r="BA17" s="75"/>
      <c r="BB17" s="75"/>
      <c r="BC17" s="75"/>
      <c r="BD17" s="33"/>
      <c r="BE17" s="33"/>
      <c r="BF17" s="33"/>
      <c r="BG17" s="33"/>
      <c r="BH17" s="33"/>
      <c r="BI17" s="33"/>
      <c r="BJ17" s="75"/>
      <c r="BK17" s="75"/>
      <c r="BL17" s="75"/>
      <c r="BM17" s="75"/>
      <c r="BN17" s="75"/>
      <c r="BO17" s="78"/>
      <c r="BP17" s="79"/>
      <c r="BQ17" s="82"/>
      <c r="BR17" s="33"/>
    </row>
    <row r="18" spans="1:70" s="27" customFormat="1" ht="21" customHeight="1">
      <c r="A18" s="11">
        <v>10120</v>
      </c>
      <c r="B18" s="11" t="s">
        <v>38</v>
      </c>
      <c r="C18" s="11">
        <v>2023</v>
      </c>
      <c r="D18" s="11" t="s">
        <v>211</v>
      </c>
      <c r="E18" t="s">
        <v>211</v>
      </c>
      <c r="F18"/>
      <c r="G18"/>
      <c r="H18"/>
      <c r="I18"/>
      <c r="J18" t="s">
        <v>144</v>
      </c>
      <c r="K18" t="s">
        <v>124</v>
      </c>
      <c r="L18" s="11" t="s">
        <v>152</v>
      </c>
      <c r="M18" s="11" t="s">
        <v>153</v>
      </c>
      <c r="N18" s="11" t="s">
        <v>214</v>
      </c>
      <c r="O18" s="11" t="s">
        <v>213</v>
      </c>
      <c r="P18" s="11">
        <v>8</v>
      </c>
      <c r="Q18" s="11" t="s">
        <v>212</v>
      </c>
      <c r="R18" s="11" t="s">
        <v>185</v>
      </c>
      <c r="S18" s="11" t="s">
        <v>133</v>
      </c>
      <c r="T18" s="11" t="s">
        <v>127</v>
      </c>
      <c r="U18" s="11" t="s">
        <v>22</v>
      </c>
      <c r="V18" s="11" t="s">
        <v>201</v>
      </c>
      <c r="W18" s="11">
        <v>20</v>
      </c>
      <c r="X18" s="11">
        <v>200</v>
      </c>
      <c r="Y18" s="11">
        <v>8</v>
      </c>
      <c r="Z18" s="11">
        <v>208</v>
      </c>
      <c r="AA18" s="11">
        <v>4</v>
      </c>
      <c r="AB18" s="11" t="s">
        <v>20</v>
      </c>
      <c r="AC18" s="11" t="s">
        <v>20</v>
      </c>
      <c r="AD18" s="11" t="s">
        <v>18</v>
      </c>
      <c r="AE18" s="33" t="s">
        <v>21</v>
      </c>
      <c r="AF18" s="11" t="s">
        <v>215</v>
      </c>
      <c r="AG18" s="11">
        <v>3</v>
      </c>
      <c r="AH18" s="11" t="s">
        <v>20</v>
      </c>
      <c r="AI18" s="11" t="s">
        <v>154</v>
      </c>
      <c r="AJ18" s="11" t="s">
        <v>250</v>
      </c>
      <c r="AK18" s="64" t="s">
        <v>249</v>
      </c>
      <c r="AL18" s="11">
        <v>208</v>
      </c>
      <c r="AM18" s="65">
        <v>60</v>
      </c>
      <c r="AN18" s="66">
        <v>3</v>
      </c>
      <c r="AO18" s="67">
        <v>5201</v>
      </c>
      <c r="AP18" s="67">
        <v>0</v>
      </c>
      <c r="AQ18" s="67">
        <v>50000</v>
      </c>
      <c r="AR18" s="67">
        <v>1000000</v>
      </c>
      <c r="AS18" s="67">
        <v>21636160</v>
      </c>
      <c r="AT18" s="67">
        <v>4800000</v>
      </c>
      <c r="AU18" s="67">
        <v>6000000</v>
      </c>
      <c r="AV18" s="67">
        <v>0</v>
      </c>
      <c r="AW18" s="67">
        <v>33436160</v>
      </c>
      <c r="AX18" s="77" t="s">
        <v>280</v>
      </c>
      <c r="AY18" s="73" t="s">
        <v>18</v>
      </c>
      <c r="AZ18" s="74" t="s">
        <v>288</v>
      </c>
      <c r="BA18" s="75"/>
      <c r="BB18" s="75"/>
      <c r="BC18" s="75"/>
      <c r="BD18" s="33"/>
      <c r="BE18" s="33"/>
      <c r="BF18" s="33"/>
      <c r="BG18" s="33"/>
      <c r="BH18" s="33"/>
      <c r="BI18" s="33"/>
      <c r="BJ18" s="75"/>
      <c r="BK18" s="75"/>
      <c r="BL18" s="75"/>
      <c r="BM18" s="75"/>
      <c r="BN18" s="75"/>
      <c r="BO18" s="78"/>
      <c r="BP18" s="79"/>
      <c r="BQ18" s="82"/>
      <c r="BR18" s="33"/>
    </row>
    <row r="19" spans="1:70" s="27" customFormat="1" ht="21" customHeight="1">
      <c r="A19" s="11">
        <v>10179</v>
      </c>
      <c r="B19" s="11" t="s">
        <v>38</v>
      </c>
      <c r="C19" s="11">
        <v>2023</v>
      </c>
      <c r="D19" s="11" t="s">
        <v>211</v>
      </c>
      <c r="E19" t="s">
        <v>211</v>
      </c>
      <c r="F19"/>
      <c r="G19"/>
      <c r="H19"/>
      <c r="I19"/>
      <c r="J19" t="s">
        <v>144</v>
      </c>
      <c r="K19" t="s">
        <v>124</v>
      </c>
      <c r="L19" s="11" t="s">
        <v>145</v>
      </c>
      <c r="M19" s="11" t="s">
        <v>146</v>
      </c>
      <c r="N19" s="11" t="s">
        <v>214</v>
      </c>
      <c r="O19" s="11" t="s">
        <v>213</v>
      </c>
      <c r="P19" s="11">
        <v>8</v>
      </c>
      <c r="Q19" s="11" t="s">
        <v>212</v>
      </c>
      <c r="R19" s="11" t="s">
        <v>149</v>
      </c>
      <c r="S19" s="11" t="s">
        <v>151</v>
      </c>
      <c r="T19" s="11" t="s">
        <v>127</v>
      </c>
      <c r="U19" s="11" t="s">
        <v>22</v>
      </c>
      <c r="V19" s="11" t="s">
        <v>125</v>
      </c>
      <c r="W19" s="11">
        <v>20</v>
      </c>
      <c r="X19" s="11">
        <v>24</v>
      </c>
      <c r="Y19" s="11">
        <v>8</v>
      </c>
      <c r="Z19" s="11">
        <v>32</v>
      </c>
      <c r="AA19" s="11">
        <v>4</v>
      </c>
      <c r="AB19" s="11" t="s">
        <v>20</v>
      </c>
      <c r="AC19" s="11" t="s">
        <v>20</v>
      </c>
      <c r="AD19" s="11" t="s">
        <v>18</v>
      </c>
      <c r="AE19" s="33" t="s">
        <v>21</v>
      </c>
      <c r="AF19" s="11" t="s">
        <v>222</v>
      </c>
      <c r="AG19" s="11">
        <v>3</v>
      </c>
      <c r="AH19" s="11" t="s">
        <v>20</v>
      </c>
      <c r="AI19" s="11" t="s">
        <v>147</v>
      </c>
      <c r="AJ19" s="11" t="s">
        <v>250</v>
      </c>
      <c r="AK19" s="64" t="s">
        <v>249</v>
      </c>
      <c r="AL19" s="11">
        <v>32</v>
      </c>
      <c r="AM19" s="65">
        <v>17</v>
      </c>
      <c r="AN19" s="66">
        <v>3</v>
      </c>
      <c r="AO19" s="67">
        <v>6100</v>
      </c>
      <c r="AP19" s="67">
        <v>0</v>
      </c>
      <c r="AQ19" s="67">
        <v>50000</v>
      </c>
      <c r="AR19" s="67">
        <v>1000000</v>
      </c>
      <c r="AS19" s="67">
        <v>3904000</v>
      </c>
      <c r="AT19" s="67">
        <v>1360000</v>
      </c>
      <c r="AU19" s="67">
        <v>1700000</v>
      </c>
      <c r="AV19" s="67">
        <v>0</v>
      </c>
      <c r="AW19" s="67">
        <v>7964000</v>
      </c>
      <c r="AX19" s="77" t="s">
        <v>281</v>
      </c>
      <c r="AY19" s="73" t="s">
        <v>20</v>
      </c>
      <c r="AZ19" s="74"/>
      <c r="BA19" s="75">
        <v>7</v>
      </c>
      <c r="BB19" s="75">
        <v>7</v>
      </c>
      <c r="BC19" s="75"/>
      <c r="BD19" s="33"/>
      <c r="BE19" s="33"/>
      <c r="BF19" s="33"/>
      <c r="BG19" s="33"/>
      <c r="BH19" s="33"/>
      <c r="BI19" s="33"/>
      <c r="BJ19" s="75">
        <v>5</v>
      </c>
      <c r="BK19" s="75">
        <v>5</v>
      </c>
      <c r="BL19" s="75">
        <v>5</v>
      </c>
      <c r="BM19" s="75">
        <v>5</v>
      </c>
      <c r="BN19" s="75">
        <v>7</v>
      </c>
      <c r="BO19" s="78">
        <v>7</v>
      </c>
      <c r="BP19" s="79" t="s">
        <v>20</v>
      </c>
      <c r="BQ19" s="82">
        <v>5.7</v>
      </c>
      <c r="BR19" s="33"/>
    </row>
    <row r="20" spans="1:70" s="27" customFormat="1" ht="21" customHeight="1">
      <c r="A20" s="11">
        <v>10180</v>
      </c>
      <c r="B20" s="11" t="s">
        <v>38</v>
      </c>
      <c r="C20" s="11">
        <v>2023</v>
      </c>
      <c r="D20" s="11" t="s">
        <v>211</v>
      </c>
      <c r="E20" t="s">
        <v>211</v>
      </c>
      <c r="F20"/>
      <c r="G20"/>
      <c r="H20"/>
      <c r="I20"/>
      <c r="J20" t="s">
        <v>144</v>
      </c>
      <c r="K20" t="s">
        <v>124</v>
      </c>
      <c r="L20" s="11" t="s">
        <v>145</v>
      </c>
      <c r="M20" s="11" t="s">
        <v>146</v>
      </c>
      <c r="N20" s="11" t="s">
        <v>214</v>
      </c>
      <c r="O20" s="11" t="s">
        <v>213</v>
      </c>
      <c r="P20" s="11">
        <v>8</v>
      </c>
      <c r="Q20" s="11" t="s">
        <v>212</v>
      </c>
      <c r="R20" s="11" t="s">
        <v>149</v>
      </c>
      <c r="S20" s="11" t="s">
        <v>151</v>
      </c>
      <c r="T20" s="11" t="s">
        <v>127</v>
      </c>
      <c r="U20" s="11" t="s">
        <v>22</v>
      </c>
      <c r="V20" s="11" t="s">
        <v>125</v>
      </c>
      <c r="W20" s="11">
        <v>20</v>
      </c>
      <c r="X20" s="11">
        <v>24</v>
      </c>
      <c r="Y20" s="11">
        <v>8</v>
      </c>
      <c r="Z20" s="11">
        <v>32</v>
      </c>
      <c r="AA20" s="11">
        <v>4</v>
      </c>
      <c r="AB20" s="11" t="s">
        <v>20</v>
      </c>
      <c r="AC20" s="11" t="s">
        <v>20</v>
      </c>
      <c r="AD20" s="11" t="s">
        <v>18</v>
      </c>
      <c r="AE20" s="33" t="s">
        <v>21</v>
      </c>
      <c r="AF20" s="11" t="s">
        <v>223</v>
      </c>
      <c r="AG20" s="11">
        <v>3</v>
      </c>
      <c r="AH20" s="11" t="s">
        <v>20</v>
      </c>
      <c r="AI20" s="11" t="s">
        <v>147</v>
      </c>
      <c r="AJ20" s="11" t="s">
        <v>250</v>
      </c>
      <c r="AK20" s="64" t="s">
        <v>249</v>
      </c>
      <c r="AL20" s="11">
        <v>32</v>
      </c>
      <c r="AM20" s="65">
        <v>17</v>
      </c>
      <c r="AN20" s="66">
        <v>3</v>
      </c>
      <c r="AO20" s="67">
        <v>6100</v>
      </c>
      <c r="AP20" s="67">
        <v>0</v>
      </c>
      <c r="AQ20" s="67">
        <v>50000</v>
      </c>
      <c r="AR20" s="67">
        <v>1000000</v>
      </c>
      <c r="AS20" s="67">
        <v>3904000</v>
      </c>
      <c r="AT20" s="67">
        <v>1360000</v>
      </c>
      <c r="AU20" s="67">
        <v>1700000</v>
      </c>
      <c r="AV20" s="67">
        <v>0</v>
      </c>
      <c r="AW20" s="67">
        <v>7964000</v>
      </c>
      <c r="AX20" s="77" t="s">
        <v>281</v>
      </c>
      <c r="AY20" s="73" t="s">
        <v>20</v>
      </c>
      <c r="AZ20" s="74"/>
      <c r="BA20" s="75">
        <v>7</v>
      </c>
      <c r="BB20" s="75">
        <v>7</v>
      </c>
      <c r="BC20" s="75"/>
      <c r="BD20" s="33"/>
      <c r="BE20" s="33"/>
      <c r="BF20" s="33"/>
      <c r="BG20" s="33"/>
      <c r="BH20" s="33"/>
      <c r="BI20" s="33"/>
      <c r="BJ20" s="75">
        <v>5</v>
      </c>
      <c r="BK20" s="75">
        <v>5</v>
      </c>
      <c r="BL20" s="75">
        <v>5</v>
      </c>
      <c r="BM20" s="75">
        <v>5</v>
      </c>
      <c r="BN20" s="75">
        <v>7</v>
      </c>
      <c r="BO20" s="78">
        <v>7</v>
      </c>
      <c r="BP20" s="79" t="s">
        <v>20</v>
      </c>
      <c r="BQ20" s="82">
        <v>5.7</v>
      </c>
      <c r="BR20" s="33"/>
    </row>
    <row r="21" spans="1:70" s="27" customFormat="1" ht="21" customHeight="1">
      <c r="A21" s="11">
        <v>10273</v>
      </c>
      <c r="B21" s="11" t="s">
        <v>38</v>
      </c>
      <c r="C21" s="11">
        <v>2023</v>
      </c>
      <c r="D21" s="11" t="s">
        <v>211</v>
      </c>
      <c r="E21" t="s">
        <v>211</v>
      </c>
      <c r="F21"/>
      <c r="G21"/>
      <c r="H21"/>
      <c r="I21"/>
      <c r="J21" t="s">
        <v>144</v>
      </c>
      <c r="K21" t="s">
        <v>124</v>
      </c>
      <c r="L21" s="11" t="s">
        <v>225</v>
      </c>
      <c r="M21" s="11" t="s">
        <v>226</v>
      </c>
      <c r="N21" s="11"/>
      <c r="O21" s="11"/>
      <c r="P21" s="11">
        <v>13</v>
      </c>
      <c r="Q21" s="11" t="s">
        <v>208</v>
      </c>
      <c r="R21" s="11" t="s">
        <v>150</v>
      </c>
      <c r="S21" s="11" t="s">
        <v>143</v>
      </c>
      <c r="T21" s="11" t="s">
        <v>127</v>
      </c>
      <c r="U21" s="11" t="s">
        <v>22</v>
      </c>
      <c r="V21" s="11" t="s">
        <v>132</v>
      </c>
      <c r="W21" s="11">
        <v>20</v>
      </c>
      <c r="X21" s="11">
        <v>112</v>
      </c>
      <c r="Y21" s="11"/>
      <c r="Z21" s="11">
        <v>112</v>
      </c>
      <c r="AA21" s="11">
        <v>5</v>
      </c>
      <c r="AB21" s="11" t="s">
        <v>20</v>
      </c>
      <c r="AC21" s="11" t="s">
        <v>20</v>
      </c>
      <c r="AD21" s="11" t="s">
        <v>18</v>
      </c>
      <c r="AE21" s="33" t="s">
        <v>21</v>
      </c>
      <c r="AF21" s="11" t="s">
        <v>227</v>
      </c>
      <c r="AG21" s="11">
        <v>2</v>
      </c>
      <c r="AH21" s="11" t="s">
        <v>18</v>
      </c>
      <c r="AI21" s="11"/>
      <c r="AJ21" s="11" t="s">
        <v>184</v>
      </c>
      <c r="AK21" s="68" t="s">
        <v>251</v>
      </c>
      <c r="AL21" s="11">
        <v>112</v>
      </c>
      <c r="AM21" s="65">
        <v>23</v>
      </c>
      <c r="AN21" s="66">
        <v>3</v>
      </c>
      <c r="AO21" s="67">
        <v>4600</v>
      </c>
      <c r="AP21" s="67">
        <v>0</v>
      </c>
      <c r="AQ21" s="67">
        <v>0</v>
      </c>
      <c r="AR21" s="67">
        <v>0</v>
      </c>
      <c r="AS21" s="67">
        <v>10304000</v>
      </c>
      <c r="AT21" s="67">
        <v>1840000</v>
      </c>
      <c r="AU21" s="67">
        <v>2300000</v>
      </c>
      <c r="AV21" s="67">
        <v>0</v>
      </c>
      <c r="AW21" s="67">
        <v>14444000</v>
      </c>
      <c r="AX21" s="72"/>
      <c r="AY21" s="73" t="s">
        <v>20</v>
      </c>
      <c r="AZ21" s="74"/>
      <c r="BA21" s="75">
        <v>7</v>
      </c>
      <c r="BB21" s="75">
        <v>7</v>
      </c>
      <c r="BC21" s="75"/>
      <c r="BD21" s="33"/>
      <c r="BE21" s="33"/>
      <c r="BF21" s="33"/>
      <c r="BG21" s="33"/>
      <c r="BH21" s="33"/>
      <c r="BI21" s="33"/>
      <c r="BJ21" s="75">
        <v>5</v>
      </c>
      <c r="BK21" s="75">
        <v>5</v>
      </c>
      <c r="BL21" s="75">
        <v>1</v>
      </c>
      <c r="BM21" s="75">
        <v>1</v>
      </c>
      <c r="BN21" s="75">
        <v>5</v>
      </c>
      <c r="BO21" s="80">
        <v>6.2</v>
      </c>
      <c r="BP21" s="79" t="s">
        <v>18</v>
      </c>
      <c r="BQ21" s="82">
        <v>4.5999999999999996</v>
      </c>
      <c r="BR21" s="33"/>
    </row>
    <row r="22" spans="1:70" s="27" customFormat="1" ht="21" customHeight="1">
      <c r="A22" s="11">
        <v>10193</v>
      </c>
      <c r="B22" s="11" t="s">
        <v>38</v>
      </c>
      <c r="C22" s="11">
        <v>2023</v>
      </c>
      <c r="D22" s="11" t="s">
        <v>211</v>
      </c>
      <c r="E22" t="s">
        <v>211</v>
      </c>
      <c r="F22"/>
      <c r="G22"/>
      <c r="H22"/>
      <c r="I22"/>
      <c r="J22" t="s">
        <v>144</v>
      </c>
      <c r="K22" t="s">
        <v>124</v>
      </c>
      <c r="L22" s="11" t="s">
        <v>207</v>
      </c>
      <c r="M22" s="11" t="s">
        <v>206</v>
      </c>
      <c r="N22" s="11"/>
      <c r="O22" s="11"/>
      <c r="P22" s="11">
        <v>6</v>
      </c>
      <c r="Q22" s="11" t="s">
        <v>36</v>
      </c>
      <c r="R22" s="11" t="s">
        <v>205</v>
      </c>
      <c r="S22" s="11" t="s">
        <v>143</v>
      </c>
      <c r="T22" s="11" t="s">
        <v>127</v>
      </c>
      <c r="U22" s="11" t="s">
        <v>22</v>
      </c>
      <c r="V22" s="11" t="s">
        <v>132</v>
      </c>
      <c r="W22" s="11">
        <v>15</v>
      </c>
      <c r="X22" s="11">
        <v>190</v>
      </c>
      <c r="Y22" s="11"/>
      <c r="Z22" s="11">
        <v>190</v>
      </c>
      <c r="AA22" s="11">
        <v>4</v>
      </c>
      <c r="AB22" s="11" t="s">
        <v>20</v>
      </c>
      <c r="AC22" s="11" t="s">
        <v>20</v>
      </c>
      <c r="AD22" s="11" t="s">
        <v>18</v>
      </c>
      <c r="AE22" s="33"/>
      <c r="AF22" s="11" t="s">
        <v>224</v>
      </c>
      <c r="AG22" s="11">
        <v>2</v>
      </c>
      <c r="AH22" s="11" t="s">
        <v>20</v>
      </c>
      <c r="AI22" s="11" t="s">
        <v>192</v>
      </c>
      <c r="AJ22" s="11" t="s">
        <v>253</v>
      </c>
      <c r="AK22" s="64" t="s">
        <v>252</v>
      </c>
      <c r="AL22" s="11">
        <v>190</v>
      </c>
      <c r="AM22" s="65">
        <v>48</v>
      </c>
      <c r="AN22" s="66">
        <v>3</v>
      </c>
      <c r="AO22" s="67">
        <v>4101</v>
      </c>
      <c r="AP22" s="67">
        <v>0</v>
      </c>
      <c r="AQ22" s="67">
        <v>250000</v>
      </c>
      <c r="AR22" s="67">
        <v>3750000</v>
      </c>
      <c r="AS22" s="67">
        <v>11687850</v>
      </c>
      <c r="AT22" s="67">
        <v>2880000</v>
      </c>
      <c r="AU22" s="67">
        <v>3600000</v>
      </c>
      <c r="AV22" s="67">
        <v>0</v>
      </c>
      <c r="AW22" s="67">
        <v>21917850</v>
      </c>
      <c r="AX22" s="77" t="s">
        <v>282</v>
      </c>
      <c r="AY22" s="73" t="s">
        <v>20</v>
      </c>
      <c r="AZ22" s="74"/>
      <c r="BA22" s="75">
        <v>7</v>
      </c>
      <c r="BB22" s="75">
        <v>7</v>
      </c>
      <c r="BC22" s="75"/>
      <c r="BD22" s="33"/>
      <c r="BE22" s="33"/>
      <c r="BF22" s="33"/>
      <c r="BG22" s="33"/>
      <c r="BH22" s="33"/>
      <c r="BI22" s="33"/>
      <c r="BJ22" s="75">
        <v>7</v>
      </c>
      <c r="BK22" s="75">
        <v>7</v>
      </c>
      <c r="BL22" s="75">
        <v>7</v>
      </c>
      <c r="BM22" s="75">
        <v>7</v>
      </c>
      <c r="BN22" s="75">
        <v>7</v>
      </c>
      <c r="BO22" s="78">
        <v>7</v>
      </c>
      <c r="BP22" s="79" t="s">
        <v>20</v>
      </c>
      <c r="BQ22" s="82">
        <v>7</v>
      </c>
      <c r="BR22" s="33"/>
    </row>
    <row r="23" spans="1:70" s="27" customFormat="1" ht="21" customHeight="1">
      <c r="A23" s="11">
        <v>10273</v>
      </c>
      <c r="B23" s="11" t="s">
        <v>38</v>
      </c>
      <c r="C23" s="11">
        <v>2023</v>
      </c>
      <c r="D23" s="11" t="s">
        <v>211</v>
      </c>
      <c r="E23" t="s">
        <v>211</v>
      </c>
      <c r="F23"/>
      <c r="G23"/>
      <c r="H23"/>
      <c r="I23"/>
      <c r="J23" t="s">
        <v>144</v>
      </c>
      <c r="K23" t="s">
        <v>124</v>
      </c>
      <c r="L23" s="11" t="s">
        <v>225</v>
      </c>
      <c r="M23" s="11" t="s">
        <v>226</v>
      </c>
      <c r="N23" s="11"/>
      <c r="O23" s="11"/>
      <c r="P23" s="11">
        <v>13</v>
      </c>
      <c r="Q23" s="11" t="s">
        <v>208</v>
      </c>
      <c r="R23" s="11" t="s">
        <v>150</v>
      </c>
      <c r="S23" s="11" t="s">
        <v>143</v>
      </c>
      <c r="T23" s="11" t="s">
        <v>127</v>
      </c>
      <c r="U23" s="11" t="s">
        <v>22</v>
      </c>
      <c r="V23" s="11" t="s">
        <v>132</v>
      </c>
      <c r="W23" s="11">
        <v>20</v>
      </c>
      <c r="X23" s="11">
        <v>112</v>
      </c>
      <c r="Y23" s="11"/>
      <c r="Z23" s="11">
        <v>112</v>
      </c>
      <c r="AA23" s="11">
        <v>5</v>
      </c>
      <c r="AB23" s="11" t="s">
        <v>20</v>
      </c>
      <c r="AC23" s="11" t="s">
        <v>20</v>
      </c>
      <c r="AD23" s="11" t="s">
        <v>18</v>
      </c>
      <c r="AE23" s="33"/>
      <c r="AF23" s="11" t="s">
        <v>227</v>
      </c>
      <c r="AG23" s="11">
        <v>2</v>
      </c>
      <c r="AH23" s="11" t="s">
        <v>18</v>
      </c>
      <c r="AI23" s="11"/>
      <c r="AJ23" s="11" t="s">
        <v>253</v>
      </c>
      <c r="AK23" s="64" t="s">
        <v>252</v>
      </c>
      <c r="AL23" s="11">
        <v>112</v>
      </c>
      <c r="AM23" s="65">
        <v>23</v>
      </c>
      <c r="AN23" s="66">
        <v>3</v>
      </c>
      <c r="AO23" s="67">
        <v>4101</v>
      </c>
      <c r="AP23" s="67">
        <v>0</v>
      </c>
      <c r="AQ23" s="67">
        <v>0</v>
      </c>
      <c r="AR23" s="67">
        <v>0</v>
      </c>
      <c r="AS23" s="67">
        <v>9186240</v>
      </c>
      <c r="AT23" s="67">
        <v>1840000</v>
      </c>
      <c r="AU23" s="67">
        <v>2300000</v>
      </c>
      <c r="AV23" s="67">
        <v>0</v>
      </c>
      <c r="AW23" s="67">
        <v>13326240</v>
      </c>
      <c r="AX23" s="72"/>
      <c r="AY23" s="73" t="s">
        <v>20</v>
      </c>
      <c r="AZ23" s="74"/>
      <c r="BA23" s="75">
        <v>7</v>
      </c>
      <c r="BB23" s="75">
        <v>7</v>
      </c>
      <c r="BC23" s="75"/>
      <c r="BD23" s="33"/>
      <c r="BE23" s="33"/>
      <c r="BF23" s="33"/>
      <c r="BG23" s="33"/>
      <c r="BH23" s="33"/>
      <c r="BI23" s="33"/>
      <c r="BJ23" s="75">
        <v>7</v>
      </c>
      <c r="BK23" s="75">
        <v>7</v>
      </c>
      <c r="BL23" s="75">
        <v>7</v>
      </c>
      <c r="BM23" s="75">
        <v>7</v>
      </c>
      <c r="BN23" s="75">
        <v>7</v>
      </c>
      <c r="BO23" s="78">
        <v>7</v>
      </c>
      <c r="BP23" s="79" t="s">
        <v>20</v>
      </c>
      <c r="BQ23" s="82">
        <v>7</v>
      </c>
      <c r="BR23" s="33"/>
    </row>
    <row r="24" spans="1:70" s="27" customFormat="1" ht="21" customHeight="1">
      <c r="A24" s="11">
        <v>10358</v>
      </c>
      <c r="B24" s="11" t="s">
        <v>38</v>
      </c>
      <c r="C24" s="11">
        <v>2023</v>
      </c>
      <c r="D24" s="11" t="s">
        <v>211</v>
      </c>
      <c r="E24" t="s">
        <v>211</v>
      </c>
      <c r="F24"/>
      <c r="G24"/>
      <c r="H24"/>
      <c r="I24"/>
      <c r="J24" t="s">
        <v>144</v>
      </c>
      <c r="K24" t="s">
        <v>124</v>
      </c>
      <c r="L24" s="11" t="s">
        <v>231</v>
      </c>
      <c r="M24" s="11" t="s">
        <v>232</v>
      </c>
      <c r="N24" s="11"/>
      <c r="O24" s="11"/>
      <c r="P24" s="11">
        <v>13</v>
      </c>
      <c r="Q24" s="11" t="s">
        <v>208</v>
      </c>
      <c r="R24" s="11" t="s">
        <v>193</v>
      </c>
      <c r="S24" s="11" t="s">
        <v>143</v>
      </c>
      <c r="T24" s="11" t="s">
        <v>127</v>
      </c>
      <c r="U24" s="11" t="s">
        <v>22</v>
      </c>
      <c r="V24" s="11" t="s">
        <v>198</v>
      </c>
      <c r="W24" s="11">
        <v>20</v>
      </c>
      <c r="X24" s="11">
        <v>105</v>
      </c>
      <c r="Y24" s="11"/>
      <c r="Z24" s="11">
        <v>105</v>
      </c>
      <c r="AA24" s="11">
        <v>5</v>
      </c>
      <c r="AB24" s="11" t="s">
        <v>20</v>
      </c>
      <c r="AC24" s="11" t="s">
        <v>20</v>
      </c>
      <c r="AD24" s="11" t="s">
        <v>18</v>
      </c>
      <c r="AE24" s="33"/>
      <c r="AF24" s="11" t="s">
        <v>233</v>
      </c>
      <c r="AG24" s="11">
        <v>1</v>
      </c>
      <c r="AH24" s="11" t="s">
        <v>18</v>
      </c>
      <c r="AI24" s="11"/>
      <c r="AJ24" s="11" t="s">
        <v>253</v>
      </c>
      <c r="AK24" s="64" t="s">
        <v>252</v>
      </c>
      <c r="AL24" s="11">
        <v>105</v>
      </c>
      <c r="AM24" s="65">
        <v>21</v>
      </c>
      <c r="AN24" s="66">
        <v>3</v>
      </c>
      <c r="AO24" s="67">
        <v>3300</v>
      </c>
      <c r="AP24" s="67">
        <v>0</v>
      </c>
      <c r="AQ24" s="67">
        <v>0</v>
      </c>
      <c r="AR24" s="67">
        <v>0</v>
      </c>
      <c r="AS24" s="67">
        <v>6930000</v>
      </c>
      <c r="AT24" s="67">
        <v>1680000</v>
      </c>
      <c r="AU24" s="67">
        <v>2100000</v>
      </c>
      <c r="AV24" s="67">
        <v>0</v>
      </c>
      <c r="AW24" s="67">
        <v>10710000</v>
      </c>
      <c r="AX24" s="72"/>
      <c r="AY24" s="73" t="s">
        <v>20</v>
      </c>
      <c r="AZ24" s="74"/>
      <c r="BA24" s="75">
        <v>7</v>
      </c>
      <c r="BB24" s="75">
        <v>7</v>
      </c>
      <c r="BC24" s="75"/>
      <c r="BD24" s="33"/>
      <c r="BE24" s="33"/>
      <c r="BF24" s="33"/>
      <c r="BG24" s="33"/>
      <c r="BH24" s="33"/>
      <c r="BI24" s="33"/>
      <c r="BJ24" s="75">
        <v>7</v>
      </c>
      <c r="BK24" s="75">
        <v>7</v>
      </c>
      <c r="BL24" s="75">
        <v>7</v>
      </c>
      <c r="BM24" s="75">
        <v>7</v>
      </c>
      <c r="BN24" s="75">
        <v>7</v>
      </c>
      <c r="BO24" s="78">
        <v>7</v>
      </c>
      <c r="BP24" s="79" t="s">
        <v>20</v>
      </c>
      <c r="BQ24" s="82">
        <v>7</v>
      </c>
      <c r="BR24" s="33"/>
    </row>
    <row r="25" spans="1:70" s="27" customFormat="1" ht="21" customHeight="1">
      <c r="A25" s="11">
        <v>10358</v>
      </c>
      <c r="B25" s="11" t="s">
        <v>38</v>
      </c>
      <c r="C25" s="11">
        <v>2023</v>
      </c>
      <c r="D25" s="11" t="s">
        <v>211</v>
      </c>
      <c r="E25" t="s">
        <v>211</v>
      </c>
      <c r="F25"/>
      <c r="G25"/>
      <c r="H25"/>
      <c r="I25"/>
      <c r="J25" t="s">
        <v>144</v>
      </c>
      <c r="K25" t="s">
        <v>124</v>
      </c>
      <c r="L25" s="11" t="s">
        <v>231</v>
      </c>
      <c r="M25" s="11" t="s">
        <v>232</v>
      </c>
      <c r="N25" s="11"/>
      <c r="O25" s="11"/>
      <c r="P25" s="11">
        <v>13</v>
      </c>
      <c r="Q25" s="11" t="s">
        <v>208</v>
      </c>
      <c r="R25" s="11" t="s">
        <v>193</v>
      </c>
      <c r="S25" s="11" t="s">
        <v>143</v>
      </c>
      <c r="T25" s="11" t="s">
        <v>127</v>
      </c>
      <c r="U25" s="11" t="s">
        <v>22</v>
      </c>
      <c r="V25" s="11" t="s">
        <v>198</v>
      </c>
      <c r="W25" s="11">
        <v>20</v>
      </c>
      <c r="X25" s="11">
        <v>105</v>
      </c>
      <c r="Y25" s="11"/>
      <c r="Z25" s="11">
        <v>105</v>
      </c>
      <c r="AA25" s="11">
        <v>5</v>
      </c>
      <c r="AB25" s="11" t="s">
        <v>20</v>
      </c>
      <c r="AC25" s="11" t="s">
        <v>20</v>
      </c>
      <c r="AD25" s="11" t="s">
        <v>18</v>
      </c>
      <c r="AE25" s="33" t="s">
        <v>21</v>
      </c>
      <c r="AF25" s="11" t="s">
        <v>233</v>
      </c>
      <c r="AG25" s="11">
        <v>1</v>
      </c>
      <c r="AH25" s="11" t="s">
        <v>18</v>
      </c>
      <c r="AI25" s="11"/>
      <c r="AJ25" s="11" t="s">
        <v>255</v>
      </c>
      <c r="AK25" s="64" t="s">
        <v>254</v>
      </c>
      <c r="AL25" s="11">
        <v>105</v>
      </c>
      <c r="AM25" s="65">
        <v>21</v>
      </c>
      <c r="AN25" s="66">
        <v>3</v>
      </c>
      <c r="AO25" s="67">
        <v>3300</v>
      </c>
      <c r="AP25" s="67">
        <v>0</v>
      </c>
      <c r="AQ25" s="67">
        <v>0</v>
      </c>
      <c r="AR25" s="67">
        <v>0</v>
      </c>
      <c r="AS25" s="67">
        <v>6930000</v>
      </c>
      <c r="AT25" s="67">
        <v>1680000</v>
      </c>
      <c r="AU25" s="67">
        <v>2100000</v>
      </c>
      <c r="AV25" s="67">
        <v>0</v>
      </c>
      <c r="AW25" s="67">
        <v>10710000</v>
      </c>
      <c r="AX25" s="72"/>
      <c r="AY25" s="73" t="s">
        <v>20</v>
      </c>
      <c r="AZ25" s="74"/>
      <c r="BA25" s="75">
        <v>7</v>
      </c>
      <c r="BB25" s="75">
        <v>7</v>
      </c>
      <c r="BC25" s="75"/>
      <c r="BD25" s="33"/>
      <c r="BE25" s="33"/>
      <c r="BF25" s="33"/>
      <c r="BG25" s="33"/>
      <c r="BH25" s="33"/>
      <c r="BI25" s="33"/>
      <c r="BJ25" s="75">
        <v>5</v>
      </c>
      <c r="BK25" s="75">
        <v>7</v>
      </c>
      <c r="BL25" s="75">
        <v>7</v>
      </c>
      <c r="BM25" s="75">
        <v>7</v>
      </c>
      <c r="BN25" s="75">
        <v>7</v>
      </c>
      <c r="BO25" s="78">
        <v>7</v>
      </c>
      <c r="BP25" s="79" t="s">
        <v>18</v>
      </c>
      <c r="BQ25" s="82">
        <v>6.6</v>
      </c>
      <c r="BR25" s="33"/>
    </row>
    <row r="26" spans="1:70" s="27" customFormat="1" ht="21" customHeight="1">
      <c r="A26" s="11">
        <v>10486</v>
      </c>
      <c r="B26" s="11" t="s">
        <v>38</v>
      </c>
      <c r="C26" s="11">
        <v>2023</v>
      </c>
      <c r="D26" s="11" t="s">
        <v>211</v>
      </c>
      <c r="E26" t="s">
        <v>211</v>
      </c>
      <c r="F26"/>
      <c r="G26"/>
      <c r="H26"/>
      <c r="I26"/>
      <c r="J26" t="s">
        <v>144</v>
      </c>
      <c r="K26" t="s">
        <v>124</v>
      </c>
      <c r="L26" s="11" t="s">
        <v>234</v>
      </c>
      <c r="M26" s="11" t="s">
        <v>235</v>
      </c>
      <c r="N26" s="11" t="s">
        <v>130</v>
      </c>
      <c r="O26" s="11" t="s">
        <v>131</v>
      </c>
      <c r="P26" s="11">
        <v>10</v>
      </c>
      <c r="Q26" s="11" t="s">
        <v>148</v>
      </c>
      <c r="R26" s="11" t="s">
        <v>194</v>
      </c>
      <c r="S26" s="11" t="s">
        <v>143</v>
      </c>
      <c r="T26" s="11" t="s">
        <v>127</v>
      </c>
      <c r="U26" s="11" t="s">
        <v>19</v>
      </c>
      <c r="V26" s="11" t="s">
        <v>132</v>
      </c>
      <c r="W26" s="11">
        <v>15</v>
      </c>
      <c r="X26" s="11">
        <v>34</v>
      </c>
      <c r="Y26" s="11">
        <v>12</v>
      </c>
      <c r="Z26" s="11">
        <v>46</v>
      </c>
      <c r="AA26" s="11">
        <v>4</v>
      </c>
      <c r="AB26" s="11" t="s">
        <v>20</v>
      </c>
      <c r="AC26" s="11" t="s">
        <v>20</v>
      </c>
      <c r="AD26" s="11" t="s">
        <v>18</v>
      </c>
      <c r="AE26" s="33" t="s">
        <v>21</v>
      </c>
      <c r="AF26" s="11" t="s">
        <v>236</v>
      </c>
      <c r="AG26" s="11">
        <v>2</v>
      </c>
      <c r="AH26" s="11" t="s">
        <v>18</v>
      </c>
      <c r="AI26" s="11"/>
      <c r="AJ26" s="11" t="s">
        <v>257</v>
      </c>
      <c r="AK26" s="64" t="s">
        <v>256</v>
      </c>
      <c r="AL26" s="11">
        <v>46</v>
      </c>
      <c r="AM26" s="65">
        <v>12</v>
      </c>
      <c r="AN26" s="66">
        <v>3</v>
      </c>
      <c r="AO26" s="67">
        <v>4500</v>
      </c>
      <c r="AP26" s="67">
        <v>0</v>
      </c>
      <c r="AQ26" s="67">
        <v>0</v>
      </c>
      <c r="AR26" s="67">
        <v>0</v>
      </c>
      <c r="AS26" s="67">
        <v>3105000</v>
      </c>
      <c r="AT26" s="67">
        <v>720000</v>
      </c>
      <c r="AU26" s="67">
        <v>900000</v>
      </c>
      <c r="AV26" s="67">
        <v>0</v>
      </c>
      <c r="AW26" s="67">
        <v>4725000</v>
      </c>
      <c r="AX26" s="72"/>
      <c r="AY26" s="73" t="s">
        <v>20</v>
      </c>
      <c r="AZ26" s="74"/>
      <c r="BA26" s="75">
        <v>1</v>
      </c>
      <c r="BB26" s="75">
        <v>7</v>
      </c>
      <c r="BC26" s="75"/>
      <c r="BD26" s="33"/>
      <c r="BE26" s="33"/>
      <c r="BF26" s="33"/>
      <c r="BG26" s="33"/>
      <c r="BH26" s="33"/>
      <c r="BI26" s="33"/>
      <c r="BJ26" s="75">
        <v>5</v>
      </c>
      <c r="BK26" s="75">
        <v>7</v>
      </c>
      <c r="BL26" s="75">
        <v>5</v>
      </c>
      <c r="BM26" s="75">
        <v>7</v>
      </c>
      <c r="BN26" s="75">
        <v>7</v>
      </c>
      <c r="BO26" s="78">
        <v>7</v>
      </c>
      <c r="BP26" s="79" t="s">
        <v>20</v>
      </c>
      <c r="BQ26" s="82">
        <v>5.7</v>
      </c>
      <c r="BR26" s="33"/>
    </row>
    <row r="27" spans="1:70" s="27" customFormat="1" ht="21" customHeight="1">
      <c r="A27" s="11">
        <v>10358</v>
      </c>
      <c r="B27" s="11" t="s">
        <v>38</v>
      </c>
      <c r="C27" s="11">
        <v>2023</v>
      </c>
      <c r="D27" s="11" t="s">
        <v>211</v>
      </c>
      <c r="E27" t="s">
        <v>211</v>
      </c>
      <c r="F27"/>
      <c r="G27"/>
      <c r="H27"/>
      <c r="I27"/>
      <c r="J27" t="s">
        <v>144</v>
      </c>
      <c r="K27" t="s">
        <v>124</v>
      </c>
      <c r="L27" s="11" t="s">
        <v>231</v>
      </c>
      <c r="M27" s="11" t="s">
        <v>232</v>
      </c>
      <c r="N27" s="11"/>
      <c r="O27" s="11"/>
      <c r="P27" s="11">
        <v>13</v>
      </c>
      <c r="Q27" s="11" t="s">
        <v>208</v>
      </c>
      <c r="R27" s="11" t="s">
        <v>193</v>
      </c>
      <c r="S27" s="11" t="s">
        <v>143</v>
      </c>
      <c r="T27" s="11" t="s">
        <v>127</v>
      </c>
      <c r="U27" s="11" t="s">
        <v>22</v>
      </c>
      <c r="V27" s="11" t="s">
        <v>198</v>
      </c>
      <c r="W27" s="11">
        <v>20</v>
      </c>
      <c r="X27" s="11">
        <v>105</v>
      </c>
      <c r="Y27" s="11"/>
      <c r="Z27" s="11">
        <v>105</v>
      </c>
      <c r="AA27" s="11">
        <v>5</v>
      </c>
      <c r="AB27" s="11" t="s">
        <v>20</v>
      </c>
      <c r="AC27" s="11" t="s">
        <v>20</v>
      </c>
      <c r="AD27" s="11" t="s">
        <v>18</v>
      </c>
      <c r="AE27" s="33" t="s">
        <v>21</v>
      </c>
      <c r="AF27" s="11" t="s">
        <v>233</v>
      </c>
      <c r="AG27" s="11">
        <v>1</v>
      </c>
      <c r="AH27" s="11" t="s">
        <v>18</v>
      </c>
      <c r="AI27" s="11"/>
      <c r="AJ27" s="11" t="s">
        <v>257</v>
      </c>
      <c r="AK27" s="64" t="s">
        <v>256</v>
      </c>
      <c r="AL27" s="11">
        <v>105</v>
      </c>
      <c r="AM27" s="65">
        <v>21</v>
      </c>
      <c r="AN27" s="66">
        <v>3</v>
      </c>
      <c r="AO27" s="67">
        <v>3500</v>
      </c>
      <c r="AP27" s="67">
        <v>0</v>
      </c>
      <c r="AQ27" s="67">
        <v>0</v>
      </c>
      <c r="AR27" s="67">
        <v>0</v>
      </c>
      <c r="AS27" s="67">
        <v>7350000</v>
      </c>
      <c r="AT27" s="67">
        <v>1680000</v>
      </c>
      <c r="AU27" s="67">
        <v>2100000</v>
      </c>
      <c r="AV27" s="67">
        <v>0</v>
      </c>
      <c r="AW27" s="67">
        <v>11130000</v>
      </c>
      <c r="AX27" s="72"/>
      <c r="AY27" s="73" t="s">
        <v>20</v>
      </c>
      <c r="AZ27" s="74"/>
      <c r="BA27" s="75">
        <v>1</v>
      </c>
      <c r="BB27" s="75">
        <v>7</v>
      </c>
      <c r="BC27" s="75"/>
      <c r="BD27" s="33"/>
      <c r="BE27" s="33"/>
      <c r="BF27" s="33"/>
      <c r="BG27" s="33"/>
      <c r="BH27" s="33"/>
      <c r="BI27" s="33"/>
      <c r="BJ27" s="75">
        <v>7</v>
      </c>
      <c r="BK27" s="75">
        <v>7</v>
      </c>
      <c r="BL27" s="75">
        <v>7</v>
      </c>
      <c r="BM27" s="75">
        <v>7</v>
      </c>
      <c r="BN27" s="75">
        <v>7</v>
      </c>
      <c r="BO27" s="78">
        <v>6.6</v>
      </c>
      <c r="BP27" s="79" t="s">
        <v>18</v>
      </c>
      <c r="BQ27" s="82">
        <v>6.4</v>
      </c>
      <c r="BR27" s="33"/>
    </row>
    <row r="28" spans="1:70" s="27" customFormat="1" ht="21" customHeight="1">
      <c r="A28" s="33">
        <v>10024</v>
      </c>
      <c r="B28" s="33" t="s">
        <v>38</v>
      </c>
      <c r="C28" s="33">
        <v>2023</v>
      </c>
      <c r="D28" s="33" t="s">
        <v>211</v>
      </c>
      <c r="E28" t="s">
        <v>211</v>
      </c>
      <c r="F28"/>
      <c r="G28"/>
      <c r="H28"/>
      <c r="I28"/>
      <c r="J28" t="s">
        <v>144</v>
      </c>
      <c r="K28" t="s">
        <v>124</v>
      </c>
      <c r="L28" s="33" t="s">
        <v>188</v>
      </c>
      <c r="M28" s="33" t="s">
        <v>134</v>
      </c>
      <c r="N28" s="33"/>
      <c r="O28" s="33"/>
      <c r="P28" s="33">
        <v>6</v>
      </c>
      <c r="Q28" s="33" t="s">
        <v>36</v>
      </c>
      <c r="R28" s="33" t="s">
        <v>202</v>
      </c>
      <c r="S28" s="33" t="s">
        <v>143</v>
      </c>
      <c r="T28" s="33" t="s">
        <v>127</v>
      </c>
      <c r="U28" s="33" t="s">
        <v>22</v>
      </c>
      <c r="V28" s="33" t="s">
        <v>132</v>
      </c>
      <c r="W28" s="33">
        <v>15</v>
      </c>
      <c r="X28" s="33">
        <v>90</v>
      </c>
      <c r="Y28" s="33"/>
      <c r="Z28" s="33">
        <v>90</v>
      </c>
      <c r="AA28" s="33">
        <v>4</v>
      </c>
      <c r="AB28" s="33" t="s">
        <v>20</v>
      </c>
      <c r="AC28" s="33" t="s">
        <v>20</v>
      </c>
      <c r="AD28" s="33" t="s">
        <v>18</v>
      </c>
      <c r="AE28" s="33" t="s">
        <v>21</v>
      </c>
      <c r="AF28" s="33" t="s">
        <v>217</v>
      </c>
      <c r="AG28" s="33">
        <v>2</v>
      </c>
      <c r="AH28" s="33" t="s">
        <v>20</v>
      </c>
      <c r="AI28" s="33" t="s">
        <v>187</v>
      </c>
      <c r="AJ28" s="33" t="s">
        <v>259</v>
      </c>
      <c r="AK28" s="70" t="s">
        <v>258</v>
      </c>
      <c r="AL28" s="33">
        <v>90</v>
      </c>
      <c r="AM28" s="65">
        <v>23</v>
      </c>
      <c r="AN28" s="65">
        <v>3</v>
      </c>
      <c r="AO28" s="71">
        <v>5099</v>
      </c>
      <c r="AP28" s="71">
        <v>0</v>
      </c>
      <c r="AQ28" s="71">
        <v>80000</v>
      </c>
      <c r="AR28" s="71">
        <v>1200000</v>
      </c>
      <c r="AS28" s="71">
        <v>6883650</v>
      </c>
      <c r="AT28" s="71">
        <v>1380000</v>
      </c>
      <c r="AU28" s="71">
        <v>1725000</v>
      </c>
      <c r="AV28" s="71">
        <v>0</v>
      </c>
      <c r="AW28" s="71">
        <v>11188650</v>
      </c>
      <c r="AX28" s="73"/>
      <c r="AY28" s="73" t="s">
        <v>18</v>
      </c>
      <c r="AZ28" s="74" t="s">
        <v>283</v>
      </c>
      <c r="BA28" s="76"/>
      <c r="BB28" s="76"/>
      <c r="BC28" s="76"/>
      <c r="BD28" s="33"/>
      <c r="BE28" s="33"/>
      <c r="BF28" s="33"/>
      <c r="BG28" s="33"/>
      <c r="BH28" s="33"/>
      <c r="BI28" s="33"/>
      <c r="BJ28" s="76"/>
      <c r="BK28" s="76"/>
      <c r="BL28" s="76"/>
      <c r="BM28" s="76"/>
      <c r="BN28" s="76"/>
      <c r="BO28" s="80"/>
      <c r="BP28" s="78"/>
      <c r="BQ28" s="82"/>
      <c r="BR28" s="33"/>
    </row>
    <row r="29" spans="1:70" s="27" customFormat="1" ht="21" customHeight="1">
      <c r="A29" s="33">
        <v>10193</v>
      </c>
      <c r="B29" s="33" t="s">
        <v>38</v>
      </c>
      <c r="C29" s="33">
        <v>2023</v>
      </c>
      <c r="D29" s="33" t="s">
        <v>211</v>
      </c>
      <c r="E29" t="s">
        <v>211</v>
      </c>
      <c r="F29"/>
      <c r="G29"/>
      <c r="H29"/>
      <c r="I29"/>
      <c r="J29" t="s">
        <v>144</v>
      </c>
      <c r="K29" t="s">
        <v>124</v>
      </c>
      <c r="L29" s="33" t="s">
        <v>207</v>
      </c>
      <c r="M29" s="33" t="s">
        <v>206</v>
      </c>
      <c r="N29" s="33"/>
      <c r="O29" s="33"/>
      <c r="P29" s="33">
        <v>6</v>
      </c>
      <c r="Q29" s="33" t="s">
        <v>36</v>
      </c>
      <c r="R29" s="33" t="s">
        <v>205</v>
      </c>
      <c r="S29" s="33" t="s">
        <v>143</v>
      </c>
      <c r="T29" s="33" t="s">
        <v>127</v>
      </c>
      <c r="U29" s="33" t="s">
        <v>22</v>
      </c>
      <c r="V29" s="33" t="s">
        <v>132</v>
      </c>
      <c r="W29" s="33">
        <v>15</v>
      </c>
      <c r="X29" s="33">
        <v>190</v>
      </c>
      <c r="Y29" s="33"/>
      <c r="Z29" s="33">
        <v>190</v>
      </c>
      <c r="AA29" s="33">
        <v>4</v>
      </c>
      <c r="AB29" s="33" t="s">
        <v>20</v>
      </c>
      <c r="AC29" s="33" t="s">
        <v>20</v>
      </c>
      <c r="AD29" s="33" t="s">
        <v>18</v>
      </c>
      <c r="AE29" s="33" t="s">
        <v>21</v>
      </c>
      <c r="AF29" s="33" t="s">
        <v>224</v>
      </c>
      <c r="AG29" s="33">
        <v>2</v>
      </c>
      <c r="AH29" s="33" t="s">
        <v>20</v>
      </c>
      <c r="AI29" s="33" t="s">
        <v>192</v>
      </c>
      <c r="AJ29" s="33" t="s">
        <v>259</v>
      </c>
      <c r="AK29" s="70" t="s">
        <v>258</v>
      </c>
      <c r="AL29" s="33">
        <v>190</v>
      </c>
      <c r="AM29" s="65">
        <v>48</v>
      </c>
      <c r="AN29" s="65">
        <v>3</v>
      </c>
      <c r="AO29" s="71">
        <v>5199</v>
      </c>
      <c r="AP29" s="71">
        <v>0</v>
      </c>
      <c r="AQ29" s="71">
        <v>80000</v>
      </c>
      <c r="AR29" s="71">
        <v>1200000</v>
      </c>
      <c r="AS29" s="71">
        <v>14674650</v>
      </c>
      <c r="AT29" s="71">
        <v>2880000</v>
      </c>
      <c r="AU29" s="71">
        <v>3600000</v>
      </c>
      <c r="AV29" s="71">
        <v>0</v>
      </c>
      <c r="AW29" s="71">
        <v>22354650</v>
      </c>
      <c r="AX29" s="73"/>
      <c r="AY29" s="73" t="s">
        <v>18</v>
      </c>
      <c r="AZ29" s="74" t="s">
        <v>283</v>
      </c>
      <c r="BA29" s="76"/>
      <c r="BB29" s="76"/>
      <c r="BC29" s="76"/>
      <c r="BD29" s="33"/>
      <c r="BE29" s="33"/>
      <c r="BF29" s="33"/>
      <c r="BG29" s="33"/>
      <c r="BH29" s="33"/>
      <c r="BI29" s="33"/>
      <c r="BJ29" s="76"/>
      <c r="BK29" s="76"/>
      <c r="BL29" s="76"/>
      <c r="BM29" s="76"/>
      <c r="BN29" s="76"/>
      <c r="BO29" s="80"/>
      <c r="BP29" s="78"/>
      <c r="BQ29" s="82"/>
      <c r="BR29" s="33"/>
    </row>
    <row r="30" spans="1:70" s="27" customFormat="1" ht="21" customHeight="1">
      <c r="A30" s="33">
        <v>10358</v>
      </c>
      <c r="B30" s="33" t="s">
        <v>38</v>
      </c>
      <c r="C30" s="33">
        <v>2023</v>
      </c>
      <c r="D30" s="33" t="s">
        <v>211</v>
      </c>
      <c r="E30" t="s">
        <v>211</v>
      </c>
      <c r="F30"/>
      <c r="G30"/>
      <c r="H30"/>
      <c r="I30"/>
      <c r="J30" t="s">
        <v>144</v>
      </c>
      <c r="K30" t="s">
        <v>124</v>
      </c>
      <c r="L30" s="33" t="s">
        <v>231</v>
      </c>
      <c r="M30" s="33" t="s">
        <v>232</v>
      </c>
      <c r="N30" s="33"/>
      <c r="O30" s="33"/>
      <c r="P30" s="33">
        <v>13</v>
      </c>
      <c r="Q30" s="33" t="s">
        <v>208</v>
      </c>
      <c r="R30" s="33" t="s">
        <v>193</v>
      </c>
      <c r="S30" s="33" t="s">
        <v>143</v>
      </c>
      <c r="T30" s="33" t="s">
        <v>127</v>
      </c>
      <c r="U30" s="33" t="s">
        <v>22</v>
      </c>
      <c r="V30" s="33" t="s">
        <v>198</v>
      </c>
      <c r="W30" s="33">
        <v>20</v>
      </c>
      <c r="X30" s="33">
        <v>105</v>
      </c>
      <c r="Y30" s="33"/>
      <c r="Z30" s="33">
        <v>105</v>
      </c>
      <c r="AA30" s="33">
        <v>5</v>
      </c>
      <c r="AB30" s="33" t="s">
        <v>20</v>
      </c>
      <c r="AC30" s="33" t="s">
        <v>20</v>
      </c>
      <c r="AD30" s="33" t="s">
        <v>18</v>
      </c>
      <c r="AE30" s="33" t="s">
        <v>21</v>
      </c>
      <c r="AF30" s="33" t="s">
        <v>233</v>
      </c>
      <c r="AG30" s="33">
        <v>1</v>
      </c>
      <c r="AH30" s="33" t="s">
        <v>18</v>
      </c>
      <c r="AI30" s="33"/>
      <c r="AJ30" s="33" t="s">
        <v>259</v>
      </c>
      <c r="AK30" s="70" t="s">
        <v>258</v>
      </c>
      <c r="AL30" s="33">
        <v>105</v>
      </c>
      <c r="AM30" s="65">
        <v>21</v>
      </c>
      <c r="AN30" s="65">
        <v>3</v>
      </c>
      <c r="AO30" s="71">
        <v>3990</v>
      </c>
      <c r="AP30" s="71">
        <v>0</v>
      </c>
      <c r="AQ30" s="71">
        <v>0</v>
      </c>
      <c r="AR30" s="71">
        <v>0</v>
      </c>
      <c r="AS30" s="71">
        <v>8379000</v>
      </c>
      <c r="AT30" s="71">
        <v>1680000</v>
      </c>
      <c r="AU30" s="71">
        <v>2100000</v>
      </c>
      <c r="AV30" s="71">
        <v>0</v>
      </c>
      <c r="AW30" s="71">
        <v>12159000</v>
      </c>
      <c r="AX30" s="73"/>
      <c r="AY30" s="73" t="s">
        <v>18</v>
      </c>
      <c r="AZ30" s="74" t="s">
        <v>283</v>
      </c>
      <c r="BA30" s="76"/>
      <c r="BB30" s="76"/>
      <c r="BC30" s="76"/>
      <c r="BD30" s="33"/>
      <c r="BE30" s="33"/>
      <c r="BF30" s="33"/>
      <c r="BG30" s="33"/>
      <c r="BH30" s="33"/>
      <c r="BI30" s="33"/>
      <c r="BJ30" s="76"/>
      <c r="BK30" s="76"/>
      <c r="BL30" s="76"/>
      <c r="BM30" s="76"/>
      <c r="BN30" s="76"/>
      <c r="BO30" s="80"/>
      <c r="BP30" s="78"/>
      <c r="BQ30" s="82"/>
      <c r="BR30" s="33"/>
    </row>
    <row r="31" spans="1:70" s="27" customFormat="1" ht="21" customHeight="1">
      <c r="A31" s="11">
        <v>10273</v>
      </c>
      <c r="B31" s="11" t="s">
        <v>38</v>
      </c>
      <c r="C31" s="11">
        <v>2023</v>
      </c>
      <c r="D31" s="11" t="s">
        <v>211</v>
      </c>
      <c r="E31" t="s">
        <v>211</v>
      </c>
      <c r="F31"/>
      <c r="G31"/>
      <c r="H31"/>
      <c r="I31"/>
      <c r="J31" t="s">
        <v>144</v>
      </c>
      <c r="K31" t="s">
        <v>124</v>
      </c>
      <c r="L31" s="11" t="s">
        <v>225</v>
      </c>
      <c r="M31" s="11" t="s">
        <v>226</v>
      </c>
      <c r="N31" s="11"/>
      <c r="O31" s="11"/>
      <c r="P31" s="11">
        <v>13</v>
      </c>
      <c r="Q31" s="11" t="s">
        <v>208</v>
      </c>
      <c r="R31" s="11" t="s">
        <v>150</v>
      </c>
      <c r="S31" s="11" t="s">
        <v>143</v>
      </c>
      <c r="T31" s="11" t="s">
        <v>127</v>
      </c>
      <c r="U31" s="11" t="s">
        <v>22</v>
      </c>
      <c r="V31" s="11" t="s">
        <v>132</v>
      </c>
      <c r="W31" s="11">
        <v>20</v>
      </c>
      <c r="X31" s="11">
        <v>112</v>
      </c>
      <c r="Y31" s="11"/>
      <c r="Z31" s="11">
        <v>112</v>
      </c>
      <c r="AA31" s="11">
        <v>5</v>
      </c>
      <c r="AB31" s="11" t="s">
        <v>20</v>
      </c>
      <c r="AC31" s="11" t="s">
        <v>20</v>
      </c>
      <c r="AD31" s="11" t="s">
        <v>18</v>
      </c>
      <c r="AE31" s="33" t="s">
        <v>21</v>
      </c>
      <c r="AF31" s="11" t="s">
        <v>227</v>
      </c>
      <c r="AG31" s="11">
        <v>2</v>
      </c>
      <c r="AH31" s="11" t="s">
        <v>18</v>
      </c>
      <c r="AI31" s="11"/>
      <c r="AJ31" s="11" t="s">
        <v>261</v>
      </c>
      <c r="AK31" s="64" t="s">
        <v>260</v>
      </c>
      <c r="AL31" s="11">
        <v>112</v>
      </c>
      <c r="AM31" s="65">
        <v>23</v>
      </c>
      <c r="AN31" s="66">
        <v>3</v>
      </c>
      <c r="AO31" s="67">
        <v>4101</v>
      </c>
      <c r="AP31" s="67">
        <v>0</v>
      </c>
      <c r="AQ31" s="67">
        <v>0</v>
      </c>
      <c r="AR31" s="67">
        <v>0</v>
      </c>
      <c r="AS31" s="67">
        <v>9186240</v>
      </c>
      <c r="AT31" s="67">
        <v>1840000</v>
      </c>
      <c r="AU31" s="67">
        <v>2300000</v>
      </c>
      <c r="AV31" s="67">
        <v>0</v>
      </c>
      <c r="AW31" s="67">
        <v>13326240</v>
      </c>
      <c r="AX31" s="72"/>
      <c r="AY31" s="73" t="s">
        <v>20</v>
      </c>
      <c r="AZ31" s="74"/>
      <c r="BA31" s="75">
        <v>7</v>
      </c>
      <c r="BB31" s="75">
        <v>7</v>
      </c>
      <c r="BC31" s="75"/>
      <c r="BD31" s="33"/>
      <c r="BE31" s="33"/>
      <c r="BF31" s="33"/>
      <c r="BG31" s="33"/>
      <c r="BH31" s="33"/>
      <c r="BI31" s="33"/>
      <c r="BJ31" s="75">
        <v>1</v>
      </c>
      <c r="BK31" s="75">
        <v>5</v>
      </c>
      <c r="BL31" s="75">
        <v>5</v>
      </c>
      <c r="BM31" s="75">
        <v>5</v>
      </c>
      <c r="BN31" s="75">
        <v>1</v>
      </c>
      <c r="BO31" s="78">
        <v>7</v>
      </c>
      <c r="BP31" s="79" t="s">
        <v>18</v>
      </c>
      <c r="BQ31" s="82">
        <v>4.3000000000000007</v>
      </c>
      <c r="BR31" s="33"/>
    </row>
    <row r="32" spans="1:70" s="27" customFormat="1" ht="21" customHeight="1">
      <c r="A32" s="11">
        <v>10358</v>
      </c>
      <c r="B32" s="11" t="s">
        <v>38</v>
      </c>
      <c r="C32" s="11">
        <v>2023</v>
      </c>
      <c r="D32" s="11" t="s">
        <v>211</v>
      </c>
      <c r="E32" t="s">
        <v>211</v>
      </c>
      <c r="F32"/>
      <c r="G32"/>
      <c r="H32"/>
      <c r="I32"/>
      <c r="J32" t="s">
        <v>144</v>
      </c>
      <c r="K32" t="s">
        <v>124</v>
      </c>
      <c r="L32" s="11" t="s">
        <v>231</v>
      </c>
      <c r="M32" s="11" t="s">
        <v>232</v>
      </c>
      <c r="N32" s="11"/>
      <c r="O32" s="11"/>
      <c r="P32" s="11">
        <v>13</v>
      </c>
      <c r="Q32" s="11" t="s">
        <v>208</v>
      </c>
      <c r="R32" s="11" t="s">
        <v>193</v>
      </c>
      <c r="S32" s="11" t="s">
        <v>143</v>
      </c>
      <c r="T32" s="11" t="s">
        <v>127</v>
      </c>
      <c r="U32" s="11" t="s">
        <v>22</v>
      </c>
      <c r="V32" s="11" t="s">
        <v>198</v>
      </c>
      <c r="W32" s="11">
        <v>20</v>
      </c>
      <c r="X32" s="11">
        <v>105</v>
      </c>
      <c r="Y32" s="11"/>
      <c r="Z32" s="11">
        <v>105</v>
      </c>
      <c r="AA32" s="11">
        <v>5</v>
      </c>
      <c r="AB32" s="11" t="s">
        <v>20</v>
      </c>
      <c r="AC32" s="11" t="s">
        <v>20</v>
      </c>
      <c r="AD32" s="11" t="s">
        <v>18</v>
      </c>
      <c r="AE32" s="33" t="s">
        <v>21</v>
      </c>
      <c r="AF32" s="11" t="s">
        <v>233</v>
      </c>
      <c r="AG32" s="11">
        <v>1</v>
      </c>
      <c r="AH32" s="11" t="s">
        <v>18</v>
      </c>
      <c r="AI32" s="11"/>
      <c r="AJ32" s="11" t="s">
        <v>261</v>
      </c>
      <c r="AK32" s="64" t="s">
        <v>260</v>
      </c>
      <c r="AL32" s="11">
        <v>105</v>
      </c>
      <c r="AM32" s="65">
        <v>21</v>
      </c>
      <c r="AN32" s="66">
        <v>3</v>
      </c>
      <c r="AO32" s="67">
        <v>3300</v>
      </c>
      <c r="AP32" s="67">
        <v>0</v>
      </c>
      <c r="AQ32" s="67">
        <v>0</v>
      </c>
      <c r="AR32" s="67">
        <v>0</v>
      </c>
      <c r="AS32" s="67">
        <v>6930000</v>
      </c>
      <c r="AT32" s="67">
        <v>1680000</v>
      </c>
      <c r="AU32" s="67">
        <v>0</v>
      </c>
      <c r="AV32" s="67">
        <v>0</v>
      </c>
      <c r="AW32" s="67">
        <v>861000</v>
      </c>
      <c r="AX32" s="72"/>
      <c r="AY32" s="76" t="s">
        <v>18</v>
      </c>
      <c r="AZ32" s="74" t="s">
        <v>284</v>
      </c>
      <c r="BA32" s="75"/>
      <c r="BB32" s="75"/>
      <c r="BC32" s="75"/>
      <c r="BD32" s="33"/>
      <c r="BE32" s="33"/>
      <c r="BF32" s="33"/>
      <c r="BG32" s="33"/>
      <c r="BH32" s="33"/>
      <c r="BI32" s="33"/>
      <c r="BJ32" s="75"/>
      <c r="BK32" s="75"/>
      <c r="BL32" s="75"/>
      <c r="BM32" s="75"/>
      <c r="BN32" s="75"/>
      <c r="BO32" s="78"/>
      <c r="BP32" s="79"/>
      <c r="BQ32" s="83"/>
      <c r="BR32" s="33"/>
    </row>
    <row r="33" spans="1:75" s="27" customFormat="1" ht="21" customHeight="1">
      <c r="A33" s="11">
        <v>10352</v>
      </c>
      <c r="B33" s="11" t="s">
        <v>38</v>
      </c>
      <c r="C33" s="11">
        <v>2023</v>
      </c>
      <c r="D33" s="11" t="s">
        <v>211</v>
      </c>
      <c r="E33" t="s">
        <v>211</v>
      </c>
      <c r="F33"/>
      <c r="G33"/>
      <c r="H33"/>
      <c r="I33"/>
      <c r="J33" t="s">
        <v>144</v>
      </c>
      <c r="K33" t="s">
        <v>124</v>
      </c>
      <c r="L33" s="11" t="s">
        <v>191</v>
      </c>
      <c r="M33" s="11" t="s">
        <v>190</v>
      </c>
      <c r="N33" s="11"/>
      <c r="O33" s="11"/>
      <c r="P33" s="11">
        <v>10</v>
      </c>
      <c r="Q33" s="11" t="s">
        <v>148</v>
      </c>
      <c r="R33" s="11" t="s">
        <v>204</v>
      </c>
      <c r="S33" s="11" t="s">
        <v>143</v>
      </c>
      <c r="T33" s="11" t="s">
        <v>127</v>
      </c>
      <c r="U33" s="11" t="s">
        <v>19</v>
      </c>
      <c r="V33" s="11" t="s">
        <v>125</v>
      </c>
      <c r="W33" s="11">
        <v>25</v>
      </c>
      <c r="X33" s="11">
        <v>150</v>
      </c>
      <c r="Y33" s="11"/>
      <c r="Z33" s="11">
        <v>150</v>
      </c>
      <c r="AA33" s="11">
        <v>5</v>
      </c>
      <c r="AB33" s="11" t="s">
        <v>20</v>
      </c>
      <c r="AC33" s="11" t="s">
        <v>20</v>
      </c>
      <c r="AD33" s="11" t="s">
        <v>18</v>
      </c>
      <c r="AE33" s="33" t="s">
        <v>21</v>
      </c>
      <c r="AF33" s="11" t="s">
        <v>216</v>
      </c>
      <c r="AG33" s="11">
        <v>3</v>
      </c>
      <c r="AH33" s="11" t="s">
        <v>20</v>
      </c>
      <c r="AI33" s="11" t="s">
        <v>189</v>
      </c>
      <c r="AJ33" s="11" t="s">
        <v>263</v>
      </c>
      <c r="AK33" s="64" t="s">
        <v>262</v>
      </c>
      <c r="AL33" s="11">
        <v>150</v>
      </c>
      <c r="AM33" s="65">
        <v>30</v>
      </c>
      <c r="AN33" s="66">
        <v>3</v>
      </c>
      <c r="AO33" s="67">
        <v>5450</v>
      </c>
      <c r="AP33" s="67">
        <v>0</v>
      </c>
      <c r="AQ33" s="67">
        <v>45000</v>
      </c>
      <c r="AR33" s="67">
        <v>1125000</v>
      </c>
      <c r="AS33" s="67">
        <v>20437500</v>
      </c>
      <c r="AT33" s="67">
        <v>3000000</v>
      </c>
      <c r="AU33" s="67">
        <v>3750000</v>
      </c>
      <c r="AV33" s="67">
        <v>0</v>
      </c>
      <c r="AW33" s="67">
        <v>28312500</v>
      </c>
      <c r="AX33" s="77" t="s">
        <v>285</v>
      </c>
      <c r="AY33" s="76" t="s">
        <v>20</v>
      </c>
      <c r="AZ33" s="74"/>
      <c r="BA33" s="75">
        <v>7</v>
      </c>
      <c r="BB33" s="75">
        <v>7</v>
      </c>
      <c r="BC33" s="75"/>
      <c r="BD33" s="33"/>
      <c r="BE33" s="33"/>
      <c r="BF33" s="33"/>
      <c r="BG33" s="33"/>
      <c r="BH33" s="33"/>
      <c r="BI33" s="33"/>
      <c r="BJ33" s="75">
        <v>5</v>
      </c>
      <c r="BK33" s="75">
        <v>7</v>
      </c>
      <c r="BL33" s="75">
        <v>7</v>
      </c>
      <c r="BM33" s="75">
        <v>7</v>
      </c>
      <c r="BN33" s="75">
        <v>7</v>
      </c>
      <c r="BO33" s="78">
        <v>7</v>
      </c>
      <c r="BP33" s="79" t="s">
        <v>20</v>
      </c>
      <c r="BQ33" s="82">
        <v>6.6</v>
      </c>
      <c r="BR33" s="33"/>
    </row>
    <row r="34" spans="1:75" s="27" customFormat="1" ht="21" customHeight="1">
      <c r="A34" s="11">
        <v>10015</v>
      </c>
      <c r="B34" s="11" t="s">
        <v>38</v>
      </c>
      <c r="C34" s="11">
        <v>2023</v>
      </c>
      <c r="D34" s="11" t="s">
        <v>211</v>
      </c>
      <c r="E34" t="s">
        <v>211</v>
      </c>
      <c r="F34"/>
      <c r="G34"/>
      <c r="H34"/>
      <c r="I34"/>
      <c r="J34" t="s">
        <v>144</v>
      </c>
      <c r="K34" t="s">
        <v>124</v>
      </c>
      <c r="L34" s="11" t="s">
        <v>152</v>
      </c>
      <c r="M34" s="11" t="s">
        <v>153</v>
      </c>
      <c r="N34" s="11"/>
      <c r="O34" s="11"/>
      <c r="P34" s="11">
        <v>6</v>
      </c>
      <c r="Q34" s="11" t="s">
        <v>36</v>
      </c>
      <c r="R34" s="11" t="s">
        <v>200</v>
      </c>
      <c r="S34" s="11" t="s">
        <v>143</v>
      </c>
      <c r="T34" s="11" t="s">
        <v>127</v>
      </c>
      <c r="U34" s="11" t="s">
        <v>22</v>
      </c>
      <c r="V34" s="11" t="s">
        <v>125</v>
      </c>
      <c r="W34" s="11">
        <v>25</v>
      </c>
      <c r="X34" s="11">
        <v>200</v>
      </c>
      <c r="Y34" s="11"/>
      <c r="Z34" s="11">
        <v>200</v>
      </c>
      <c r="AA34" s="11">
        <v>4</v>
      </c>
      <c r="AB34" s="11" t="s">
        <v>20</v>
      </c>
      <c r="AC34" s="11" t="s">
        <v>20</v>
      </c>
      <c r="AD34" s="11" t="s">
        <v>18</v>
      </c>
      <c r="AE34" s="33"/>
      <c r="AF34" s="11" t="s">
        <v>218</v>
      </c>
      <c r="AG34" s="11">
        <v>3</v>
      </c>
      <c r="AH34" s="11" t="s">
        <v>20</v>
      </c>
      <c r="AI34" s="11" t="s">
        <v>154</v>
      </c>
      <c r="AJ34" s="11" t="s">
        <v>265</v>
      </c>
      <c r="AK34" s="64" t="s">
        <v>264</v>
      </c>
      <c r="AL34" s="11">
        <v>200</v>
      </c>
      <c r="AM34" s="65">
        <v>58</v>
      </c>
      <c r="AN34" s="66">
        <v>3</v>
      </c>
      <c r="AO34" s="67">
        <v>5900</v>
      </c>
      <c r="AP34" s="67">
        <v>0</v>
      </c>
      <c r="AQ34" s="67">
        <v>50000</v>
      </c>
      <c r="AR34" s="67">
        <v>1250000</v>
      </c>
      <c r="AS34" s="67">
        <v>29500000</v>
      </c>
      <c r="AT34" s="67">
        <v>5800000</v>
      </c>
      <c r="AU34" s="67">
        <v>7250000</v>
      </c>
      <c r="AV34" s="67">
        <v>0</v>
      </c>
      <c r="AW34" s="67">
        <v>43800000</v>
      </c>
      <c r="AX34" s="77" t="s">
        <v>280</v>
      </c>
      <c r="AY34" s="76" t="s">
        <v>18</v>
      </c>
      <c r="AZ34" s="74" t="s">
        <v>288</v>
      </c>
      <c r="BA34" s="75"/>
      <c r="BB34" s="75"/>
      <c r="BC34" s="75"/>
      <c r="BD34" s="33"/>
      <c r="BE34" s="33"/>
      <c r="BF34" s="33"/>
      <c r="BG34" s="33"/>
      <c r="BH34" s="33"/>
      <c r="BI34" s="33"/>
      <c r="BJ34" s="75"/>
      <c r="BK34" s="75"/>
      <c r="BL34" s="75"/>
      <c r="BM34" s="75"/>
      <c r="BN34" s="75"/>
      <c r="BO34" s="78"/>
      <c r="BP34" s="79"/>
      <c r="BQ34" s="82"/>
      <c r="BR34" s="33"/>
    </row>
    <row r="35" spans="1:75" s="27" customFormat="1" ht="21" customHeight="1">
      <c r="A35" s="11">
        <v>10016</v>
      </c>
      <c r="B35" s="11" t="s">
        <v>38</v>
      </c>
      <c r="C35" s="11">
        <v>2023</v>
      </c>
      <c r="D35" s="11" t="s">
        <v>211</v>
      </c>
      <c r="E35" t="s">
        <v>211</v>
      </c>
      <c r="F35"/>
      <c r="G35"/>
      <c r="H35"/>
      <c r="I35"/>
      <c r="J35" t="s">
        <v>144</v>
      </c>
      <c r="K35" t="s">
        <v>124</v>
      </c>
      <c r="L35" s="11" t="s">
        <v>197</v>
      </c>
      <c r="M35" s="11" t="s">
        <v>196</v>
      </c>
      <c r="N35" s="11"/>
      <c r="O35" s="11"/>
      <c r="P35" s="11">
        <v>6</v>
      </c>
      <c r="Q35" s="11" t="s">
        <v>36</v>
      </c>
      <c r="R35" s="11" t="s">
        <v>200</v>
      </c>
      <c r="S35" s="11" t="s">
        <v>143</v>
      </c>
      <c r="T35" s="11" t="s">
        <v>127</v>
      </c>
      <c r="U35" s="11" t="s">
        <v>22</v>
      </c>
      <c r="V35" s="11" t="s">
        <v>125</v>
      </c>
      <c r="W35" s="11">
        <v>25</v>
      </c>
      <c r="X35" s="11">
        <v>225</v>
      </c>
      <c r="Y35" s="11"/>
      <c r="Z35" s="11">
        <v>225</v>
      </c>
      <c r="AA35" s="11">
        <v>4</v>
      </c>
      <c r="AB35" s="11" t="s">
        <v>20</v>
      </c>
      <c r="AC35" s="11" t="s">
        <v>20</v>
      </c>
      <c r="AD35" s="11" t="s">
        <v>18</v>
      </c>
      <c r="AE35" s="33"/>
      <c r="AF35" s="11" t="s">
        <v>219</v>
      </c>
      <c r="AG35" s="11">
        <v>3</v>
      </c>
      <c r="AH35" s="11" t="s">
        <v>20</v>
      </c>
      <c r="AI35" s="11" t="s">
        <v>195</v>
      </c>
      <c r="AJ35" s="11" t="s">
        <v>265</v>
      </c>
      <c r="AK35" s="64" t="s">
        <v>264</v>
      </c>
      <c r="AL35" s="11">
        <v>225</v>
      </c>
      <c r="AM35" s="65">
        <v>64</v>
      </c>
      <c r="AN35" s="66">
        <v>3</v>
      </c>
      <c r="AO35" s="67">
        <v>5900</v>
      </c>
      <c r="AP35" s="67">
        <v>0</v>
      </c>
      <c r="AQ35" s="67">
        <v>50000</v>
      </c>
      <c r="AR35" s="67">
        <v>1250000</v>
      </c>
      <c r="AS35" s="67">
        <v>33187500</v>
      </c>
      <c r="AT35" s="67">
        <v>6400000</v>
      </c>
      <c r="AU35" s="67">
        <v>8000000</v>
      </c>
      <c r="AV35" s="67">
        <v>0</v>
      </c>
      <c r="AW35" s="67">
        <v>48837500</v>
      </c>
      <c r="AX35" s="77" t="s">
        <v>280</v>
      </c>
      <c r="AY35" s="76" t="s">
        <v>18</v>
      </c>
      <c r="AZ35" s="74" t="s">
        <v>288</v>
      </c>
      <c r="BA35" s="75"/>
      <c r="BB35" s="75"/>
      <c r="BC35" s="75"/>
      <c r="BD35" s="33"/>
      <c r="BE35" s="33"/>
      <c r="BF35" s="33"/>
      <c r="BG35" s="33"/>
      <c r="BH35" s="33"/>
      <c r="BI35" s="33"/>
      <c r="BJ35" s="75"/>
      <c r="BK35" s="75"/>
      <c r="BL35" s="75"/>
      <c r="BM35" s="75"/>
      <c r="BN35" s="75"/>
      <c r="BO35" s="78"/>
      <c r="BP35" s="79"/>
      <c r="BQ35" s="82"/>
      <c r="BR35" s="33"/>
    </row>
    <row r="36" spans="1:75" s="29" customFormat="1" ht="21" customHeight="1">
      <c r="A36" s="11">
        <v>10273</v>
      </c>
      <c r="B36" s="11" t="s">
        <v>38</v>
      </c>
      <c r="C36" s="11">
        <v>2023</v>
      </c>
      <c r="D36" s="11" t="s">
        <v>211</v>
      </c>
      <c r="E36" t="s">
        <v>211</v>
      </c>
      <c r="F36"/>
      <c r="G36"/>
      <c r="H36"/>
      <c r="I36"/>
      <c r="J36" t="s">
        <v>144</v>
      </c>
      <c r="K36" t="s">
        <v>124</v>
      </c>
      <c r="L36" s="11" t="s">
        <v>225</v>
      </c>
      <c r="M36" s="11" t="s">
        <v>226</v>
      </c>
      <c r="N36" s="11"/>
      <c r="O36" s="11"/>
      <c r="P36" s="11">
        <v>13</v>
      </c>
      <c r="Q36" s="11" t="s">
        <v>208</v>
      </c>
      <c r="R36" s="11" t="s">
        <v>150</v>
      </c>
      <c r="S36" s="11" t="s">
        <v>143</v>
      </c>
      <c r="T36" s="11" t="s">
        <v>127</v>
      </c>
      <c r="U36" s="11" t="s">
        <v>22</v>
      </c>
      <c r="V36" s="11" t="s">
        <v>132</v>
      </c>
      <c r="W36" s="11">
        <v>20</v>
      </c>
      <c r="X36" s="11">
        <v>112</v>
      </c>
      <c r="Y36" s="11"/>
      <c r="Z36" s="11">
        <v>112</v>
      </c>
      <c r="AA36" s="11">
        <v>5</v>
      </c>
      <c r="AB36" s="11" t="s">
        <v>20</v>
      </c>
      <c r="AC36" s="11" t="s">
        <v>20</v>
      </c>
      <c r="AD36" s="11" t="s">
        <v>18</v>
      </c>
      <c r="AE36" s="33"/>
      <c r="AF36" s="11" t="s">
        <v>227</v>
      </c>
      <c r="AG36" s="11">
        <v>2</v>
      </c>
      <c r="AH36" s="11" t="s">
        <v>18</v>
      </c>
      <c r="AI36" s="11"/>
      <c r="AJ36" s="11" t="s">
        <v>267</v>
      </c>
      <c r="AK36" s="64" t="s">
        <v>266</v>
      </c>
      <c r="AL36" s="11">
        <v>112</v>
      </c>
      <c r="AM36" s="65">
        <v>23</v>
      </c>
      <c r="AN36" s="66">
        <v>3</v>
      </c>
      <c r="AO36" s="67">
        <v>4800</v>
      </c>
      <c r="AP36" s="67">
        <v>0</v>
      </c>
      <c r="AQ36" s="67">
        <v>0</v>
      </c>
      <c r="AR36" s="67">
        <v>0</v>
      </c>
      <c r="AS36" s="67">
        <v>10752000</v>
      </c>
      <c r="AT36" s="67">
        <v>1840000</v>
      </c>
      <c r="AU36" s="67">
        <v>2300000</v>
      </c>
      <c r="AV36" s="67">
        <v>0</v>
      </c>
      <c r="AW36" s="67">
        <v>14892000</v>
      </c>
      <c r="AX36" s="72"/>
      <c r="AY36" s="76" t="s">
        <v>20</v>
      </c>
      <c r="AZ36" s="74"/>
      <c r="BA36" s="75">
        <v>1</v>
      </c>
      <c r="BB36" s="75">
        <v>7</v>
      </c>
      <c r="BC36" s="75"/>
      <c r="BD36" s="33"/>
      <c r="BE36" s="33"/>
      <c r="BF36" s="33"/>
      <c r="BG36" s="33"/>
      <c r="BH36" s="33"/>
      <c r="BI36" s="33"/>
      <c r="BJ36" s="75">
        <v>5</v>
      </c>
      <c r="BK36" s="75">
        <v>7</v>
      </c>
      <c r="BL36" s="75">
        <v>5</v>
      </c>
      <c r="BM36" s="75">
        <v>5</v>
      </c>
      <c r="BN36" s="75">
        <v>5</v>
      </c>
      <c r="BO36" s="81">
        <v>6</v>
      </c>
      <c r="BP36" s="79" t="s">
        <v>18</v>
      </c>
      <c r="BQ36" s="82">
        <v>5.3</v>
      </c>
      <c r="BR36" s="33"/>
      <c r="BS36" s="27"/>
      <c r="BV36" s="27"/>
      <c r="BW36" s="27"/>
    </row>
    <row r="37" spans="1:75" s="29" customFormat="1" ht="21" customHeight="1">
      <c r="A37" s="11">
        <v>10024</v>
      </c>
      <c r="B37" s="11" t="s">
        <v>38</v>
      </c>
      <c r="C37" s="11">
        <v>2023</v>
      </c>
      <c r="D37" s="11" t="s">
        <v>211</v>
      </c>
      <c r="E37" s="23" t="s">
        <v>211</v>
      </c>
      <c r="F37" s="23"/>
      <c r="G37" s="23"/>
      <c r="H37" s="23"/>
      <c r="I37" s="23"/>
      <c r="J37" t="s">
        <v>144</v>
      </c>
      <c r="K37" s="23" t="s">
        <v>124</v>
      </c>
      <c r="L37" s="11" t="s">
        <v>188</v>
      </c>
      <c r="M37" s="11" t="s">
        <v>134</v>
      </c>
      <c r="N37" s="11"/>
      <c r="O37" s="11"/>
      <c r="P37" s="11">
        <v>6</v>
      </c>
      <c r="Q37" s="11" t="s">
        <v>36</v>
      </c>
      <c r="R37" s="11" t="s">
        <v>202</v>
      </c>
      <c r="S37" s="11" t="s">
        <v>143</v>
      </c>
      <c r="T37" s="11" t="s">
        <v>127</v>
      </c>
      <c r="U37" s="11" t="s">
        <v>22</v>
      </c>
      <c r="V37" s="11" t="s">
        <v>132</v>
      </c>
      <c r="W37" s="11">
        <v>15</v>
      </c>
      <c r="X37" s="11">
        <v>90</v>
      </c>
      <c r="Y37" s="11"/>
      <c r="Z37" s="11">
        <v>90</v>
      </c>
      <c r="AA37" s="11">
        <v>4</v>
      </c>
      <c r="AB37" s="11" t="s">
        <v>20</v>
      </c>
      <c r="AC37" s="11" t="s">
        <v>20</v>
      </c>
      <c r="AD37" s="11" t="s">
        <v>18</v>
      </c>
      <c r="AE37" s="33"/>
      <c r="AF37" s="11" t="s">
        <v>217</v>
      </c>
      <c r="AG37" s="11">
        <v>2</v>
      </c>
      <c r="AH37" s="11" t="s">
        <v>20</v>
      </c>
      <c r="AI37" s="11" t="s">
        <v>187</v>
      </c>
      <c r="AJ37" s="11" t="s">
        <v>269</v>
      </c>
      <c r="AK37" s="64" t="s">
        <v>268</v>
      </c>
      <c r="AL37" s="11">
        <v>90</v>
      </c>
      <c r="AM37" s="65">
        <v>23</v>
      </c>
      <c r="AN37" s="66">
        <v>3</v>
      </c>
      <c r="AO37" s="67">
        <v>4650</v>
      </c>
      <c r="AP37" s="67">
        <v>0</v>
      </c>
      <c r="AQ37" s="67">
        <v>8000</v>
      </c>
      <c r="AR37" s="67">
        <v>120000</v>
      </c>
      <c r="AS37" s="67">
        <v>8707500</v>
      </c>
      <c r="AT37" s="67">
        <v>1380000</v>
      </c>
      <c r="AU37" s="67">
        <v>1725000</v>
      </c>
      <c r="AV37" s="67">
        <v>0</v>
      </c>
      <c r="AW37" s="67">
        <v>11932500</v>
      </c>
      <c r="AX37" s="77" t="s">
        <v>286</v>
      </c>
      <c r="AY37" s="76" t="s">
        <v>18</v>
      </c>
      <c r="AZ37" s="74" t="s">
        <v>289</v>
      </c>
      <c r="BA37" s="75"/>
      <c r="BB37" s="75"/>
      <c r="BC37" s="75"/>
      <c r="BD37" s="33"/>
      <c r="BE37" s="33"/>
      <c r="BF37" s="33"/>
      <c r="BG37" s="33"/>
      <c r="BH37" s="33"/>
      <c r="BI37" s="33"/>
      <c r="BJ37" s="75"/>
      <c r="BK37" s="75"/>
      <c r="BL37" s="75"/>
      <c r="BM37" s="75"/>
      <c r="BN37" s="75"/>
      <c r="BO37" s="78"/>
      <c r="BP37" s="79"/>
      <c r="BQ37" s="82"/>
      <c r="BR37" s="33"/>
      <c r="BS37" s="27"/>
      <c r="BV37" s="27"/>
      <c r="BW37" s="27"/>
    </row>
    <row r="38" spans="1:75" s="29" customFormat="1" ht="21" customHeight="1">
      <c r="A38" s="11">
        <v>10193</v>
      </c>
      <c r="B38" s="11" t="s">
        <v>38</v>
      </c>
      <c r="C38" s="11">
        <v>2023</v>
      </c>
      <c r="D38" s="11" t="s">
        <v>211</v>
      </c>
      <c r="E38" t="s">
        <v>211</v>
      </c>
      <c r="F38"/>
      <c r="G38"/>
      <c r="H38"/>
      <c r="I38"/>
      <c r="J38" t="s">
        <v>144</v>
      </c>
      <c r="K38" t="s">
        <v>124</v>
      </c>
      <c r="L38" s="11" t="s">
        <v>207</v>
      </c>
      <c r="M38" s="11" t="s">
        <v>206</v>
      </c>
      <c r="N38" s="11"/>
      <c r="O38" s="11"/>
      <c r="P38" s="11">
        <v>6</v>
      </c>
      <c r="Q38" s="11" t="s">
        <v>36</v>
      </c>
      <c r="R38" s="11" t="s">
        <v>205</v>
      </c>
      <c r="S38" s="11" t="s">
        <v>143</v>
      </c>
      <c r="T38" s="11" t="s">
        <v>127</v>
      </c>
      <c r="U38" s="11" t="s">
        <v>22</v>
      </c>
      <c r="V38" s="11" t="s">
        <v>132</v>
      </c>
      <c r="W38" s="11">
        <v>15</v>
      </c>
      <c r="X38" s="11">
        <v>190</v>
      </c>
      <c r="Y38" s="11"/>
      <c r="Z38" s="11">
        <v>190</v>
      </c>
      <c r="AA38" s="11">
        <v>4</v>
      </c>
      <c r="AB38" s="11" t="s">
        <v>20</v>
      </c>
      <c r="AC38" s="11" t="s">
        <v>20</v>
      </c>
      <c r="AD38" s="11" t="s">
        <v>18</v>
      </c>
      <c r="AE38" s="33"/>
      <c r="AF38" s="11" t="s">
        <v>224</v>
      </c>
      <c r="AG38" s="11">
        <v>2</v>
      </c>
      <c r="AH38" s="11" t="s">
        <v>20</v>
      </c>
      <c r="AI38" s="11" t="s">
        <v>192</v>
      </c>
      <c r="AJ38" s="11" t="s">
        <v>271</v>
      </c>
      <c r="AK38" s="64" t="s">
        <v>270</v>
      </c>
      <c r="AL38" s="11">
        <v>190</v>
      </c>
      <c r="AM38" s="65">
        <v>48</v>
      </c>
      <c r="AN38" s="66">
        <v>3</v>
      </c>
      <c r="AO38" s="67">
        <v>5000</v>
      </c>
      <c r="AP38" s="67">
        <v>0</v>
      </c>
      <c r="AQ38" s="67">
        <v>0</v>
      </c>
      <c r="AR38" s="67">
        <v>900000</v>
      </c>
      <c r="AS38" s="67">
        <v>14250000</v>
      </c>
      <c r="AT38" s="67">
        <v>2880000</v>
      </c>
      <c r="AU38" s="67">
        <v>3600000</v>
      </c>
      <c r="AV38" s="67">
        <v>0</v>
      </c>
      <c r="AW38" s="67">
        <v>21630000</v>
      </c>
      <c r="AX38" s="72"/>
      <c r="AY38" s="76" t="s">
        <v>18</v>
      </c>
      <c r="AZ38" s="74" t="s">
        <v>287</v>
      </c>
      <c r="BA38" s="75"/>
      <c r="BB38" s="75"/>
      <c r="BC38" s="75"/>
      <c r="BD38" s="33"/>
      <c r="BE38" s="33"/>
      <c r="BF38" s="33"/>
      <c r="BG38" s="33"/>
      <c r="BH38" s="33"/>
      <c r="BI38" s="33"/>
      <c r="BJ38" s="75"/>
      <c r="BK38" s="75"/>
      <c r="BL38" s="75"/>
      <c r="BM38" s="75"/>
      <c r="BN38" s="75"/>
      <c r="BO38" s="78"/>
      <c r="BP38" s="79"/>
      <c r="BQ38" s="83"/>
      <c r="BR38" s="33"/>
      <c r="BS38" s="27"/>
      <c r="BV38" s="27"/>
      <c r="BW38" s="27"/>
    </row>
    <row r="39" spans="1:75" s="29" customFormat="1" ht="21" customHeight="1">
      <c r="A39" s="11">
        <v>10273</v>
      </c>
      <c r="B39" s="11" t="s">
        <v>38</v>
      </c>
      <c r="C39" s="11">
        <v>2023</v>
      </c>
      <c r="D39" s="11" t="s">
        <v>211</v>
      </c>
      <c r="E39" t="s">
        <v>211</v>
      </c>
      <c r="F39"/>
      <c r="G39"/>
      <c r="H39"/>
      <c r="I39"/>
      <c r="J39" t="s">
        <v>144</v>
      </c>
      <c r="K39" t="s">
        <v>124</v>
      </c>
      <c r="L39" s="11" t="s">
        <v>225</v>
      </c>
      <c r="M39" s="11" t="s">
        <v>226</v>
      </c>
      <c r="N39" s="11"/>
      <c r="O39" s="11"/>
      <c r="P39" s="11">
        <v>13</v>
      </c>
      <c r="Q39" s="11" t="s">
        <v>208</v>
      </c>
      <c r="R39" s="11" t="s">
        <v>150</v>
      </c>
      <c r="S39" s="11" t="s">
        <v>143</v>
      </c>
      <c r="T39" s="11" t="s">
        <v>127</v>
      </c>
      <c r="U39" s="11" t="s">
        <v>22</v>
      </c>
      <c r="V39" s="11" t="s">
        <v>132</v>
      </c>
      <c r="W39" s="11">
        <v>20</v>
      </c>
      <c r="X39" s="11">
        <v>112</v>
      </c>
      <c r="Y39" s="11"/>
      <c r="Z39" s="11">
        <v>112</v>
      </c>
      <c r="AA39" s="11">
        <v>5</v>
      </c>
      <c r="AB39" s="11" t="s">
        <v>20</v>
      </c>
      <c r="AC39" s="11" t="s">
        <v>20</v>
      </c>
      <c r="AD39" s="11" t="s">
        <v>18</v>
      </c>
      <c r="AE39" s="33"/>
      <c r="AF39" s="11" t="s">
        <v>227</v>
      </c>
      <c r="AG39" s="11">
        <v>2</v>
      </c>
      <c r="AH39" s="11" t="s">
        <v>18</v>
      </c>
      <c r="AI39" s="11"/>
      <c r="AJ39" s="11" t="s">
        <v>271</v>
      </c>
      <c r="AK39" s="64" t="s">
        <v>270</v>
      </c>
      <c r="AL39" s="11">
        <v>112</v>
      </c>
      <c r="AM39" s="65">
        <v>23</v>
      </c>
      <c r="AN39" s="66">
        <v>3</v>
      </c>
      <c r="AO39" s="67">
        <v>4500</v>
      </c>
      <c r="AP39" s="67">
        <v>0</v>
      </c>
      <c r="AQ39" s="67">
        <v>0</v>
      </c>
      <c r="AR39" s="67">
        <v>0</v>
      </c>
      <c r="AS39" s="67">
        <v>10080000</v>
      </c>
      <c r="AT39" s="67">
        <v>1840000</v>
      </c>
      <c r="AU39" s="67">
        <v>2300000</v>
      </c>
      <c r="AV39" s="67">
        <v>0</v>
      </c>
      <c r="AW39" s="67">
        <v>14220000</v>
      </c>
      <c r="AX39" s="72"/>
      <c r="AY39" s="76" t="s">
        <v>20</v>
      </c>
      <c r="AZ39" s="74"/>
      <c r="BA39" s="75">
        <v>7</v>
      </c>
      <c r="BB39" s="75">
        <v>7</v>
      </c>
      <c r="BC39" s="75"/>
      <c r="BD39" s="33"/>
      <c r="BE39" s="33"/>
      <c r="BF39" s="33"/>
      <c r="BG39" s="33"/>
      <c r="BH39" s="33"/>
      <c r="BI39" s="33"/>
      <c r="BJ39" s="75">
        <v>5</v>
      </c>
      <c r="BK39" s="75">
        <v>7</v>
      </c>
      <c r="BL39" s="75">
        <v>5</v>
      </c>
      <c r="BM39" s="75">
        <v>5</v>
      </c>
      <c r="BN39" s="75">
        <v>7</v>
      </c>
      <c r="BO39" s="80">
        <v>6.4</v>
      </c>
      <c r="BP39" s="79" t="s">
        <v>18</v>
      </c>
      <c r="BQ39" s="82">
        <v>6.1</v>
      </c>
      <c r="BR39" s="33"/>
      <c r="BS39" s="27"/>
      <c r="BV39" s="27"/>
      <c r="BW39" s="27"/>
    </row>
    <row r="40" spans="1:75" s="29" customFormat="1" ht="21" customHeight="1">
      <c r="A40" s="11">
        <v>10358</v>
      </c>
      <c r="B40" s="11" t="s">
        <v>38</v>
      </c>
      <c r="C40" s="11">
        <v>2023</v>
      </c>
      <c r="D40" s="11" t="s">
        <v>211</v>
      </c>
      <c r="E40" t="s">
        <v>211</v>
      </c>
      <c r="F40"/>
      <c r="G40"/>
      <c r="H40"/>
      <c r="I40"/>
      <c r="J40" t="s">
        <v>144</v>
      </c>
      <c r="K40" t="s">
        <v>124</v>
      </c>
      <c r="L40" s="11" t="s">
        <v>231</v>
      </c>
      <c r="M40" s="11" t="s">
        <v>232</v>
      </c>
      <c r="N40" s="11"/>
      <c r="O40" s="11"/>
      <c r="P40" s="11">
        <v>13</v>
      </c>
      <c r="Q40" s="11" t="s">
        <v>208</v>
      </c>
      <c r="R40" s="11" t="s">
        <v>193</v>
      </c>
      <c r="S40" s="11" t="s">
        <v>143</v>
      </c>
      <c r="T40" s="11" t="s">
        <v>127</v>
      </c>
      <c r="U40" s="11" t="s">
        <v>22</v>
      </c>
      <c r="V40" s="11" t="s">
        <v>198</v>
      </c>
      <c r="W40" s="11">
        <v>20</v>
      </c>
      <c r="X40" s="11">
        <v>105</v>
      </c>
      <c r="Y40" s="11"/>
      <c r="Z40" s="11">
        <v>105</v>
      </c>
      <c r="AA40" s="11">
        <v>5</v>
      </c>
      <c r="AB40" s="11" t="s">
        <v>20</v>
      </c>
      <c r="AC40" s="11" t="s">
        <v>20</v>
      </c>
      <c r="AD40" s="11" t="s">
        <v>18</v>
      </c>
      <c r="AE40" s="33" t="s">
        <v>21</v>
      </c>
      <c r="AF40" s="11" t="s">
        <v>233</v>
      </c>
      <c r="AG40" s="11">
        <v>1</v>
      </c>
      <c r="AH40" s="11" t="s">
        <v>18</v>
      </c>
      <c r="AI40" s="11"/>
      <c r="AJ40" s="11" t="s">
        <v>271</v>
      </c>
      <c r="AK40" s="64" t="s">
        <v>270</v>
      </c>
      <c r="AL40" s="11">
        <v>105</v>
      </c>
      <c r="AM40" s="65">
        <v>21</v>
      </c>
      <c r="AN40" s="66">
        <v>3</v>
      </c>
      <c r="AO40" s="67">
        <v>3500</v>
      </c>
      <c r="AP40" s="67">
        <v>0</v>
      </c>
      <c r="AQ40" s="67">
        <v>0</v>
      </c>
      <c r="AR40" s="67">
        <v>0</v>
      </c>
      <c r="AS40" s="67">
        <v>7350000</v>
      </c>
      <c r="AT40" s="67">
        <v>1680000</v>
      </c>
      <c r="AU40" s="67">
        <v>2100000</v>
      </c>
      <c r="AV40" s="67">
        <v>0</v>
      </c>
      <c r="AW40" s="67">
        <v>11130000</v>
      </c>
      <c r="AX40" s="72"/>
      <c r="AY40" s="76" t="s">
        <v>20</v>
      </c>
      <c r="AZ40" s="74"/>
      <c r="BA40" s="75">
        <v>7</v>
      </c>
      <c r="BB40" s="75">
        <v>7</v>
      </c>
      <c r="BC40" s="75"/>
      <c r="BD40" s="33"/>
      <c r="BE40" s="33"/>
      <c r="BF40" s="33"/>
      <c r="BG40" s="33"/>
      <c r="BH40" s="33"/>
      <c r="BI40" s="33"/>
      <c r="BJ40" s="75">
        <v>7</v>
      </c>
      <c r="BK40" s="75">
        <v>7</v>
      </c>
      <c r="BL40" s="75">
        <v>5</v>
      </c>
      <c r="BM40" s="75">
        <v>5</v>
      </c>
      <c r="BN40" s="75">
        <v>7</v>
      </c>
      <c r="BO40" s="78">
        <v>6.6</v>
      </c>
      <c r="BP40" s="79" t="s">
        <v>18</v>
      </c>
      <c r="BQ40" s="82">
        <v>6.5</v>
      </c>
      <c r="BR40" s="33"/>
      <c r="BS40" s="27"/>
      <c r="BV40" s="27"/>
      <c r="BW40" s="27"/>
    </row>
    <row r="41" spans="1:75" ht="15" customHeight="1">
      <c r="AO41" s="59"/>
    </row>
    <row r="42" spans="1:75" ht="15" customHeight="1">
      <c r="AP42" s="60"/>
    </row>
  </sheetData>
  <autoFilter ref="A1:BX40" xr:uid="{00000000-0001-0000-0200-000000000000}"/>
  <sortState xmlns:xlrd2="http://schemas.microsoft.com/office/spreadsheetml/2017/richdata2" ref="A2:BR40">
    <sortCondition ref="AJ2:AJ40"/>
    <sortCondition ref="A2:A40"/>
    <sortCondition ref="P2:P40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410050E059094DA74A5E07FAB8E458" ma:contentTypeVersion="0" ma:contentTypeDescription="Crear nuevo documento." ma:contentTypeScope="" ma:versionID="a9dbbf08c2d4e3647785526a3ad08e6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4A04CD-AF17-4A68-9CBD-9D010C50C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E4A075C-6811-4E32-AB46-A4FC153A76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094412-A0AC-484B-BBED-E474FE79F448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 Apertura de Cursos</vt:lpstr>
      <vt:lpstr>2 Admisibilidad</vt:lpstr>
      <vt:lpstr>OTIC RUT</vt:lpstr>
      <vt:lpstr>3 Planilla Preadjudicación OTIC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Carolina Gutierrez</cp:lastModifiedBy>
  <cp:lastPrinted>2023-09-04T10:26:22Z</cp:lastPrinted>
  <dcterms:created xsi:type="dcterms:W3CDTF">2018-06-12T14:02:52Z</dcterms:created>
  <dcterms:modified xsi:type="dcterms:W3CDTF">2024-09-17T20:29:04Z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ccd7d1-f479-407c-869d-4a4f9fabacdd_Enabled">
    <vt:lpwstr>true</vt:lpwstr>
  </property>
  <property fmtid="{D5CDD505-2E9C-101B-9397-08002B2CF9AE}" pid="3" name="MSIP_Label_c6ccd7d1-f479-407c-869d-4a4f9fabacdd_SetDate">
    <vt:lpwstr>2023-04-24T12:36:00Z</vt:lpwstr>
  </property>
  <property fmtid="{D5CDD505-2E9C-101B-9397-08002B2CF9AE}" pid="4" name="MSIP_Label_c6ccd7d1-f479-407c-869d-4a4f9fabacdd_Method">
    <vt:lpwstr>Standard</vt:lpwstr>
  </property>
  <property fmtid="{D5CDD505-2E9C-101B-9397-08002B2CF9AE}" pid="5" name="MSIP_Label_c6ccd7d1-f479-407c-869d-4a4f9fabacdd_Name">
    <vt:lpwstr>Datos Personales</vt:lpwstr>
  </property>
  <property fmtid="{D5CDD505-2E9C-101B-9397-08002B2CF9AE}" pid="6" name="MSIP_Label_c6ccd7d1-f479-407c-869d-4a4f9fabacdd_SiteId">
    <vt:lpwstr>2e44483d-07e1-4c2a-b3b9-5b99d019f80d</vt:lpwstr>
  </property>
  <property fmtid="{D5CDD505-2E9C-101B-9397-08002B2CF9AE}" pid="7" name="MSIP_Label_c6ccd7d1-f479-407c-869d-4a4f9fabacdd_ActionId">
    <vt:lpwstr>717bfde4-e4bb-49ef-ab6f-5aab8bd7add5</vt:lpwstr>
  </property>
  <property fmtid="{D5CDD505-2E9C-101B-9397-08002B2CF9AE}" pid="8" name="MSIP_Label_c6ccd7d1-f479-407c-869d-4a4f9fabacdd_ContentBits">
    <vt:lpwstr>0</vt:lpwstr>
  </property>
  <property fmtid="{D5CDD505-2E9C-101B-9397-08002B2CF9AE}" pid="9" name="ContentTypeId">
    <vt:lpwstr>0x01010053410050E059094DA74A5E07FAB8E458</vt:lpwstr>
  </property>
</Properties>
</file>