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8368E1F-92B1-4CDE-88AD-B4E6A35E2CA5}" xr6:coauthVersionLast="47" xr6:coauthVersionMax="47" xr10:uidLastSave="{00000000-0000-0000-0000-000000000000}"/>
  <bookViews>
    <workbookView xWindow="-120" yWindow="-120" windowWidth="20730" windowHeight="11040" xr2:uid="{BB324CE6-690D-4C18-8AF6-37F7FEFB23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U3" i="1"/>
  <c r="U4" i="1"/>
  <c r="U5" i="1"/>
  <c r="U6" i="1"/>
  <c r="U7" i="1"/>
  <c r="U8" i="1"/>
  <c r="U9" i="1"/>
  <c r="U10" i="1"/>
  <c r="U11" i="1"/>
  <c r="U12" i="1"/>
  <c r="U13" i="1"/>
  <c r="T3" i="1"/>
  <c r="T4" i="1"/>
  <c r="T5" i="1"/>
  <c r="T6" i="1"/>
  <c r="T7" i="1"/>
  <c r="T8" i="1"/>
  <c r="T9" i="1"/>
  <c r="T10" i="1"/>
  <c r="T11" i="1"/>
  <c r="T12" i="1"/>
  <c r="T13" i="1"/>
  <c r="T2" i="1"/>
  <c r="S5" i="1"/>
  <c r="S3" i="1"/>
  <c r="S4" i="1"/>
  <c r="S6" i="1"/>
  <c r="S7" i="1"/>
  <c r="S8" i="1"/>
  <c r="S9" i="1"/>
  <c r="S10" i="1"/>
  <c r="S11" i="1"/>
  <c r="S12" i="1"/>
  <c r="S13" i="1"/>
  <c r="U2" i="1"/>
  <c r="S2" i="1"/>
</calcChain>
</file>

<file path=xl/sharedStrings.xml><?xml version="1.0" encoding="utf-8"?>
<sst xmlns="http://schemas.openxmlformats.org/spreadsheetml/2006/main" count="165" uniqueCount="45">
  <si>
    <t>CÓDIGO</t>
  </si>
  <si>
    <t>OTIC</t>
  </si>
  <si>
    <t>Línea de ejecución</t>
  </si>
  <si>
    <t>REGIÓN</t>
  </si>
  <si>
    <t>COMUNA</t>
  </si>
  <si>
    <t>NOMBRE CURSO</t>
  </si>
  <si>
    <t>CUPO</t>
  </si>
  <si>
    <t>HORAS</t>
  </si>
  <si>
    <t>HORAS DIARIAS</t>
  </si>
  <si>
    <t xml:space="preserve">Días </t>
  </si>
  <si>
    <t>POBLACIÓN OBJETIVO</t>
  </si>
  <si>
    <t>TRAMO</t>
  </si>
  <si>
    <t>SUBSIDIO DIARIO</t>
  </si>
  <si>
    <t>APRENDIZAJE ESPERADO</t>
  </si>
  <si>
    <t>FASE INSERCIÓN LABORAL</t>
  </si>
  <si>
    <t>ASISTENCIA TÉCNICA</t>
  </si>
  <si>
    <t>PRÁCTICA LABORAL</t>
  </si>
  <si>
    <t>LICENCIA HABILITANTE</t>
  </si>
  <si>
    <t>Valor Capacitación</t>
  </si>
  <si>
    <t>Valor subsidio</t>
  </si>
  <si>
    <t>TOTAL CURSO</t>
  </si>
  <si>
    <t>PROFORMA</t>
  </si>
  <si>
    <t>Minero</t>
  </si>
  <si>
    <t>ANTOFAGASTA</t>
  </si>
  <si>
    <t>Mejillones</t>
  </si>
  <si>
    <t>OPERACIÓN DE EQUIPOS MÓVILES</t>
  </si>
  <si>
    <t>Según R.E N°2126, numeral 2 (Bases Adm)</t>
  </si>
  <si>
    <t>$5500 -$6500</t>
  </si>
  <si>
    <t>Según Anexo N° 3 de las Bases Adm.</t>
  </si>
  <si>
    <t xml:space="preserve">COLOCACIÓN </t>
  </si>
  <si>
    <t>N/A</t>
  </si>
  <si>
    <t>Tocopilla</t>
  </si>
  <si>
    <t>O’HIGGINS</t>
  </si>
  <si>
    <t>Machalí</t>
  </si>
  <si>
    <t>Transversal</t>
  </si>
  <si>
    <t>BIO BIO</t>
  </si>
  <si>
    <t>Talcahuano</t>
  </si>
  <si>
    <t>EXPERTO EN CIBERSEGURIDAD</t>
  </si>
  <si>
    <t>$3500 - $4499</t>
  </si>
  <si>
    <t>OPERADOR INTEGRAL IZAJE</t>
  </si>
  <si>
    <t>MANTENCIÓN  MECÁNICO  EQUIPOS FIJOS</t>
  </si>
  <si>
    <t>OPERADOR DE CAMIONES DE ALTO TONELAJE</t>
  </si>
  <si>
    <t>Sierra Gorda</t>
  </si>
  <si>
    <t>MANTENCIÓN  ELÉCTRICO PLANTA</t>
  </si>
  <si>
    <t>Requinoa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</si>
</sst>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center" vertical="center" wrapText="1"/>
    </xf>
    <xf numFmtId="42" fontId="0" fillId="0" borderId="1" xfId="1" applyFont="1" applyBorder="1" applyAlignment="1">
      <alignment horizontal="left" vertical="center"/>
    </xf>
    <xf numFmtId="42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2" fontId="0" fillId="4" borderId="0" xfId="0" applyNumberFormat="1" applyFill="1"/>
  </cellXfs>
  <cellStyles count="2">
    <cellStyle name="Moneda [0] 2" xfId="1" xr:uid="{321D295A-620C-46F6-9FC1-B95E99BF8F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281F-67E1-411B-AF90-F197939BF22C}">
  <dimension ref="A1:U14"/>
  <sheetViews>
    <sheetView tabSelected="1" workbookViewId="0">
      <selection activeCell="L16" sqref="L16"/>
    </sheetView>
  </sheetViews>
  <sheetFormatPr baseColWidth="10" defaultRowHeight="15" x14ac:dyDescent="0.25"/>
  <cols>
    <col min="12" max="12" width="13.42578125" bestFit="1" customWidth="1"/>
    <col min="19" max="19" width="12" bestFit="1" customWidth="1"/>
    <col min="21" max="21" width="13" bestFit="1" customWidth="1"/>
  </cols>
  <sheetData>
    <row r="1" spans="1:2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10" t="s">
        <v>18</v>
      </c>
      <c r="T1" s="10" t="s">
        <v>19</v>
      </c>
      <c r="U1" s="10" t="s">
        <v>20</v>
      </c>
    </row>
    <row r="2" spans="1:21" x14ac:dyDescent="0.25">
      <c r="A2" s="2">
        <v>2103020026</v>
      </c>
      <c r="B2" s="2" t="s">
        <v>21</v>
      </c>
      <c r="C2" s="2" t="s">
        <v>22</v>
      </c>
      <c r="D2" s="1" t="s">
        <v>23</v>
      </c>
      <c r="E2" s="1" t="s">
        <v>24</v>
      </c>
      <c r="F2" s="1" t="s">
        <v>25</v>
      </c>
      <c r="G2" s="3">
        <v>25</v>
      </c>
      <c r="H2" s="4">
        <v>450</v>
      </c>
      <c r="I2" s="4">
        <v>5</v>
      </c>
      <c r="J2" s="4">
        <v>90</v>
      </c>
      <c r="K2" s="2" t="s">
        <v>26</v>
      </c>
      <c r="L2" s="4" t="s">
        <v>27</v>
      </c>
      <c r="M2" s="5">
        <v>3000</v>
      </c>
      <c r="N2" s="2" t="s">
        <v>28</v>
      </c>
      <c r="O2" s="4" t="s">
        <v>29</v>
      </c>
      <c r="P2" s="4" t="s">
        <v>30</v>
      </c>
      <c r="Q2" s="4" t="s">
        <v>30</v>
      </c>
      <c r="R2" s="4" t="s">
        <v>30</v>
      </c>
      <c r="S2" s="8">
        <f>(6500*G2)*H2</f>
        <v>73125000</v>
      </c>
      <c r="T2" s="9">
        <f>(M2*G2)*J2</f>
        <v>6750000</v>
      </c>
      <c r="U2" s="9">
        <f>S2+T2</f>
        <v>79875000</v>
      </c>
    </row>
    <row r="3" spans="1:21" x14ac:dyDescent="0.25">
      <c r="A3" s="2">
        <v>2103020028</v>
      </c>
      <c r="B3" s="2" t="s">
        <v>21</v>
      </c>
      <c r="C3" s="2" t="s">
        <v>22</v>
      </c>
      <c r="D3" s="1" t="s">
        <v>23</v>
      </c>
      <c r="E3" s="1" t="s">
        <v>31</v>
      </c>
      <c r="F3" s="1" t="s">
        <v>25</v>
      </c>
      <c r="G3" s="3">
        <v>25</v>
      </c>
      <c r="H3" s="4">
        <v>450</v>
      </c>
      <c r="I3" s="4">
        <v>5</v>
      </c>
      <c r="J3" s="4">
        <v>90</v>
      </c>
      <c r="K3" s="2" t="s">
        <v>26</v>
      </c>
      <c r="L3" s="4" t="s">
        <v>27</v>
      </c>
      <c r="M3" s="5">
        <v>3000</v>
      </c>
      <c r="N3" s="2" t="s">
        <v>28</v>
      </c>
      <c r="O3" s="4" t="s">
        <v>29</v>
      </c>
      <c r="P3" s="4" t="s">
        <v>30</v>
      </c>
      <c r="Q3" s="4" t="s">
        <v>30</v>
      </c>
      <c r="R3" s="4" t="s">
        <v>30</v>
      </c>
      <c r="S3" s="8">
        <f t="shared" ref="S3:S13" si="0">(6500*G3)*H3</f>
        <v>73125000</v>
      </c>
      <c r="T3" s="9">
        <f t="shared" ref="T3:T13" si="1">(M3*G3)*J3</f>
        <v>6750000</v>
      </c>
      <c r="U3" s="9">
        <f t="shared" ref="U3:U13" si="2">S3+T3</f>
        <v>79875000</v>
      </c>
    </row>
    <row r="4" spans="1:21" x14ac:dyDescent="0.25">
      <c r="A4" s="2">
        <v>2103030057</v>
      </c>
      <c r="B4" s="2" t="s">
        <v>21</v>
      </c>
      <c r="C4" s="2" t="s">
        <v>22</v>
      </c>
      <c r="D4" s="1" t="s">
        <v>32</v>
      </c>
      <c r="E4" s="1" t="s">
        <v>33</v>
      </c>
      <c r="F4" s="1" t="s">
        <v>25</v>
      </c>
      <c r="G4" s="3">
        <v>25</v>
      </c>
      <c r="H4" s="4">
        <v>450</v>
      </c>
      <c r="I4" s="4">
        <v>5</v>
      </c>
      <c r="J4" s="4">
        <v>90</v>
      </c>
      <c r="K4" s="2" t="s">
        <v>26</v>
      </c>
      <c r="L4" s="4" t="s">
        <v>27</v>
      </c>
      <c r="M4" s="5">
        <v>3000</v>
      </c>
      <c r="N4" s="2" t="s">
        <v>28</v>
      </c>
      <c r="O4" s="4" t="s">
        <v>29</v>
      </c>
      <c r="P4" s="4" t="s">
        <v>30</v>
      </c>
      <c r="Q4" s="4" t="s">
        <v>30</v>
      </c>
      <c r="R4" s="4" t="s">
        <v>30</v>
      </c>
      <c r="S4" s="8">
        <f t="shared" si="0"/>
        <v>73125000</v>
      </c>
      <c r="T4" s="9">
        <f t="shared" si="1"/>
        <v>6750000</v>
      </c>
      <c r="U4" s="9">
        <f t="shared" si="2"/>
        <v>79875000</v>
      </c>
    </row>
    <row r="5" spans="1:21" x14ac:dyDescent="0.25">
      <c r="A5" s="2">
        <v>2103030065</v>
      </c>
      <c r="B5" s="2" t="s">
        <v>21</v>
      </c>
      <c r="C5" s="2" t="s">
        <v>34</v>
      </c>
      <c r="D5" s="1" t="s">
        <v>35</v>
      </c>
      <c r="E5" s="1" t="s">
        <v>36</v>
      </c>
      <c r="F5" s="1" t="s">
        <v>37</v>
      </c>
      <c r="G5" s="3">
        <v>25</v>
      </c>
      <c r="H5" s="4">
        <v>400</v>
      </c>
      <c r="I5" s="4">
        <v>5</v>
      </c>
      <c r="J5" s="4">
        <v>80</v>
      </c>
      <c r="K5" s="2" t="s">
        <v>26</v>
      </c>
      <c r="L5" s="5" t="s">
        <v>38</v>
      </c>
      <c r="M5" s="5">
        <v>3000</v>
      </c>
      <c r="N5" s="2" t="s">
        <v>28</v>
      </c>
      <c r="O5" s="4" t="s">
        <v>29</v>
      </c>
      <c r="P5" s="4" t="s">
        <v>30</v>
      </c>
      <c r="Q5" s="4" t="s">
        <v>30</v>
      </c>
      <c r="R5" s="4" t="s">
        <v>30</v>
      </c>
      <c r="S5" s="8">
        <f>(4499*G5)*H5</f>
        <v>44990000</v>
      </c>
      <c r="T5" s="9">
        <f t="shared" si="1"/>
        <v>6000000</v>
      </c>
      <c r="U5" s="9">
        <f t="shared" si="2"/>
        <v>50990000</v>
      </c>
    </row>
    <row r="6" spans="1:21" x14ac:dyDescent="0.25">
      <c r="A6" s="2">
        <v>2103020027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39</v>
      </c>
      <c r="G6" s="4">
        <v>20</v>
      </c>
      <c r="H6" s="4">
        <v>450</v>
      </c>
      <c r="I6" s="4">
        <v>5</v>
      </c>
      <c r="J6" s="4">
        <v>90</v>
      </c>
      <c r="K6" s="2" t="s">
        <v>26</v>
      </c>
      <c r="L6" s="4" t="s">
        <v>27</v>
      </c>
      <c r="M6" s="5">
        <v>3000</v>
      </c>
      <c r="N6" s="2" t="s">
        <v>28</v>
      </c>
      <c r="O6" s="4" t="s">
        <v>29</v>
      </c>
      <c r="P6" s="4" t="s">
        <v>30</v>
      </c>
      <c r="Q6" s="4" t="s">
        <v>30</v>
      </c>
      <c r="R6" s="5" t="s">
        <v>30</v>
      </c>
      <c r="S6" s="8">
        <f t="shared" si="0"/>
        <v>58500000</v>
      </c>
      <c r="T6" s="9">
        <f t="shared" si="1"/>
        <v>5400000</v>
      </c>
      <c r="U6" s="9">
        <f t="shared" si="2"/>
        <v>63900000</v>
      </c>
    </row>
    <row r="7" spans="1:21" x14ac:dyDescent="0.25">
      <c r="A7" s="2">
        <v>2103020029</v>
      </c>
      <c r="B7" s="2" t="s">
        <v>21</v>
      </c>
      <c r="C7" s="2" t="s">
        <v>22</v>
      </c>
      <c r="D7" s="2" t="s">
        <v>23</v>
      </c>
      <c r="E7" s="2" t="s">
        <v>31</v>
      </c>
      <c r="F7" s="2" t="s">
        <v>40</v>
      </c>
      <c r="G7" s="4">
        <v>25</v>
      </c>
      <c r="H7" s="4">
        <v>356</v>
      </c>
      <c r="I7" s="4">
        <v>5</v>
      </c>
      <c r="J7" s="4">
        <v>72</v>
      </c>
      <c r="K7" s="2" t="s">
        <v>26</v>
      </c>
      <c r="L7" s="4" t="s">
        <v>27</v>
      </c>
      <c r="M7" s="5">
        <v>3000</v>
      </c>
      <c r="N7" s="2" t="s">
        <v>28</v>
      </c>
      <c r="O7" s="4" t="s">
        <v>29</v>
      </c>
      <c r="P7" s="4" t="s">
        <v>30</v>
      </c>
      <c r="Q7" s="4" t="s">
        <v>30</v>
      </c>
      <c r="R7" s="5" t="s">
        <v>30</v>
      </c>
      <c r="S7" s="8">
        <f t="shared" si="0"/>
        <v>57850000</v>
      </c>
      <c r="T7" s="9">
        <f t="shared" si="1"/>
        <v>5400000</v>
      </c>
      <c r="U7" s="9">
        <f t="shared" si="2"/>
        <v>63250000</v>
      </c>
    </row>
    <row r="8" spans="1:21" x14ac:dyDescent="0.25">
      <c r="A8" s="2">
        <v>2103020030</v>
      </c>
      <c r="B8" s="2" t="s">
        <v>21</v>
      </c>
      <c r="C8" s="2" t="s">
        <v>22</v>
      </c>
      <c r="D8" s="2" t="s">
        <v>23</v>
      </c>
      <c r="E8" s="2" t="s">
        <v>31</v>
      </c>
      <c r="F8" s="2" t="s">
        <v>41</v>
      </c>
      <c r="G8" s="4">
        <v>25</v>
      </c>
      <c r="H8" s="4">
        <v>450</v>
      </c>
      <c r="I8" s="4">
        <v>5</v>
      </c>
      <c r="J8" s="4">
        <v>90</v>
      </c>
      <c r="K8" s="2" t="s">
        <v>26</v>
      </c>
      <c r="L8" s="4" t="s">
        <v>27</v>
      </c>
      <c r="M8" s="5">
        <v>3000</v>
      </c>
      <c r="N8" s="2" t="s">
        <v>28</v>
      </c>
      <c r="O8" s="4" t="s">
        <v>29</v>
      </c>
      <c r="P8" s="4" t="s">
        <v>30</v>
      </c>
      <c r="Q8" s="4" t="s">
        <v>30</v>
      </c>
      <c r="R8" s="5" t="s">
        <v>30</v>
      </c>
      <c r="S8" s="8">
        <f t="shared" si="0"/>
        <v>73125000</v>
      </c>
      <c r="T8" s="9">
        <f t="shared" si="1"/>
        <v>6750000</v>
      </c>
      <c r="U8" s="9">
        <f t="shared" si="2"/>
        <v>79875000</v>
      </c>
    </row>
    <row r="9" spans="1:21" x14ac:dyDescent="0.25">
      <c r="A9" s="2">
        <v>2103020031</v>
      </c>
      <c r="B9" s="2" t="s">
        <v>21</v>
      </c>
      <c r="C9" s="2" t="s">
        <v>22</v>
      </c>
      <c r="D9" s="2" t="s">
        <v>23</v>
      </c>
      <c r="E9" s="2" t="s">
        <v>42</v>
      </c>
      <c r="F9" s="2" t="s">
        <v>25</v>
      </c>
      <c r="G9" s="4">
        <v>20</v>
      </c>
      <c r="H9" s="4">
        <v>450</v>
      </c>
      <c r="I9" s="4">
        <v>5</v>
      </c>
      <c r="J9" s="4">
        <v>90</v>
      </c>
      <c r="K9" s="2" t="s">
        <v>26</v>
      </c>
      <c r="L9" s="4" t="s">
        <v>27</v>
      </c>
      <c r="M9" s="5">
        <v>3000</v>
      </c>
      <c r="N9" s="2" t="s">
        <v>28</v>
      </c>
      <c r="O9" s="4" t="s">
        <v>29</v>
      </c>
      <c r="P9" s="4" t="s">
        <v>30</v>
      </c>
      <c r="Q9" s="4" t="s">
        <v>30</v>
      </c>
      <c r="R9" s="5" t="s">
        <v>30</v>
      </c>
      <c r="S9" s="8">
        <f t="shared" si="0"/>
        <v>58500000</v>
      </c>
      <c r="T9" s="9">
        <f t="shared" si="1"/>
        <v>5400000</v>
      </c>
      <c r="U9" s="9">
        <f t="shared" si="2"/>
        <v>63900000</v>
      </c>
    </row>
    <row r="10" spans="1:21" x14ac:dyDescent="0.25">
      <c r="A10" s="2">
        <v>2103020032</v>
      </c>
      <c r="B10" s="2" t="s">
        <v>21</v>
      </c>
      <c r="C10" s="2" t="s">
        <v>22</v>
      </c>
      <c r="D10" s="2" t="s">
        <v>23</v>
      </c>
      <c r="E10" s="2" t="s">
        <v>42</v>
      </c>
      <c r="F10" s="2" t="s">
        <v>41</v>
      </c>
      <c r="G10" s="4">
        <v>20</v>
      </c>
      <c r="H10" s="4">
        <v>450</v>
      </c>
      <c r="I10" s="4">
        <v>5</v>
      </c>
      <c r="J10" s="4">
        <v>90</v>
      </c>
      <c r="K10" s="2" t="s">
        <v>26</v>
      </c>
      <c r="L10" s="4" t="s">
        <v>27</v>
      </c>
      <c r="M10" s="5">
        <v>3000</v>
      </c>
      <c r="N10" s="2" t="s">
        <v>28</v>
      </c>
      <c r="O10" s="4" t="s">
        <v>29</v>
      </c>
      <c r="P10" s="4" t="s">
        <v>30</v>
      </c>
      <c r="Q10" s="4" t="s">
        <v>30</v>
      </c>
      <c r="R10" s="5" t="s">
        <v>30</v>
      </c>
      <c r="S10" s="8">
        <f t="shared" si="0"/>
        <v>58500000</v>
      </c>
      <c r="T10" s="9">
        <f t="shared" si="1"/>
        <v>5400000</v>
      </c>
      <c r="U10" s="9">
        <f t="shared" si="2"/>
        <v>63900000</v>
      </c>
    </row>
    <row r="11" spans="1:21" x14ac:dyDescent="0.25">
      <c r="A11" s="2">
        <v>2103030058</v>
      </c>
      <c r="B11" s="2" t="s">
        <v>21</v>
      </c>
      <c r="C11" s="2" t="s">
        <v>22</v>
      </c>
      <c r="D11" s="2" t="s">
        <v>32</v>
      </c>
      <c r="E11" s="2" t="s">
        <v>33</v>
      </c>
      <c r="F11" s="2" t="s">
        <v>41</v>
      </c>
      <c r="G11" s="4">
        <v>25</v>
      </c>
      <c r="H11" s="4">
        <v>450</v>
      </c>
      <c r="I11" s="4">
        <v>5</v>
      </c>
      <c r="J11" s="4">
        <v>90</v>
      </c>
      <c r="K11" s="2" t="s">
        <v>26</v>
      </c>
      <c r="L11" s="4" t="s">
        <v>27</v>
      </c>
      <c r="M11" s="5">
        <v>3000</v>
      </c>
      <c r="N11" s="2" t="s">
        <v>28</v>
      </c>
      <c r="O11" s="4" t="s">
        <v>29</v>
      </c>
      <c r="P11" s="4" t="s">
        <v>30</v>
      </c>
      <c r="Q11" s="4" t="s">
        <v>30</v>
      </c>
      <c r="R11" s="5" t="s">
        <v>30</v>
      </c>
      <c r="S11" s="8">
        <f t="shared" si="0"/>
        <v>73125000</v>
      </c>
      <c r="T11" s="9">
        <f t="shared" si="1"/>
        <v>6750000</v>
      </c>
      <c r="U11" s="9">
        <f t="shared" si="2"/>
        <v>79875000</v>
      </c>
    </row>
    <row r="12" spans="1:21" x14ac:dyDescent="0.25">
      <c r="A12" s="2">
        <v>2103030059</v>
      </c>
      <c r="B12" s="2" t="s">
        <v>21</v>
      </c>
      <c r="C12" s="2" t="s">
        <v>22</v>
      </c>
      <c r="D12" s="2" t="s">
        <v>32</v>
      </c>
      <c r="E12" s="2" t="s">
        <v>33</v>
      </c>
      <c r="F12" s="2" t="s">
        <v>43</v>
      </c>
      <c r="G12" s="4">
        <v>25</v>
      </c>
      <c r="H12" s="4">
        <v>240</v>
      </c>
      <c r="I12" s="4">
        <v>5</v>
      </c>
      <c r="J12" s="4">
        <v>48</v>
      </c>
      <c r="K12" s="2" t="s">
        <v>26</v>
      </c>
      <c r="L12" s="4" t="s">
        <v>27</v>
      </c>
      <c r="M12" s="5">
        <v>3000</v>
      </c>
      <c r="N12" s="2" t="s">
        <v>28</v>
      </c>
      <c r="O12" s="4" t="s">
        <v>29</v>
      </c>
      <c r="P12" s="4" t="s">
        <v>30</v>
      </c>
      <c r="Q12" s="4" t="s">
        <v>30</v>
      </c>
      <c r="R12" s="5" t="s">
        <v>30</v>
      </c>
      <c r="S12" s="8">
        <f t="shared" si="0"/>
        <v>39000000</v>
      </c>
      <c r="T12" s="9">
        <f t="shared" si="1"/>
        <v>3600000</v>
      </c>
      <c r="U12" s="9">
        <f t="shared" si="2"/>
        <v>42600000</v>
      </c>
    </row>
    <row r="13" spans="1:21" x14ac:dyDescent="0.25">
      <c r="A13" s="2">
        <v>2103030060</v>
      </c>
      <c r="B13" s="2" t="s">
        <v>21</v>
      </c>
      <c r="C13" s="2" t="s">
        <v>22</v>
      </c>
      <c r="D13" s="2" t="s">
        <v>32</v>
      </c>
      <c r="E13" s="2" t="s">
        <v>44</v>
      </c>
      <c r="F13" s="2" t="s">
        <v>41</v>
      </c>
      <c r="G13" s="4">
        <v>25</v>
      </c>
      <c r="H13" s="4">
        <v>450</v>
      </c>
      <c r="I13" s="4">
        <v>5</v>
      </c>
      <c r="J13" s="4">
        <v>90</v>
      </c>
      <c r="K13" s="2" t="s">
        <v>26</v>
      </c>
      <c r="L13" s="4" t="s">
        <v>27</v>
      </c>
      <c r="M13" s="5">
        <v>3000</v>
      </c>
      <c r="N13" s="2" t="s">
        <v>28</v>
      </c>
      <c r="O13" s="4" t="s">
        <v>29</v>
      </c>
      <c r="P13" s="4" t="s">
        <v>30</v>
      </c>
      <c r="Q13" s="4" t="s">
        <v>30</v>
      </c>
      <c r="R13" s="5" t="s">
        <v>30</v>
      </c>
      <c r="S13" s="8">
        <f t="shared" si="0"/>
        <v>73125000</v>
      </c>
      <c r="T13" s="9">
        <f t="shared" si="1"/>
        <v>6750000</v>
      </c>
      <c r="U13" s="9">
        <f t="shared" si="2"/>
        <v>79875000</v>
      </c>
    </row>
    <row r="14" spans="1:21" x14ac:dyDescent="0.25">
      <c r="U14" s="11">
        <f>SUM(U2:U13)</f>
        <v>827790000</v>
      </c>
    </row>
  </sheetData>
  <pageMargins left="0.7" right="0.7" top="0.75" bottom="0.75" header="0.3" footer="0.3"/>
  <ignoredErrors>
    <ignoredError sqref="S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Gutierrez</dc:creator>
  <cp:lastModifiedBy>Usuario</cp:lastModifiedBy>
  <dcterms:created xsi:type="dcterms:W3CDTF">2023-07-20T16:08:28Z</dcterms:created>
  <dcterms:modified xsi:type="dcterms:W3CDTF">2023-07-20T16:14:22Z</dcterms:modified>
</cp:coreProperties>
</file>